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31" documentId="13_ncr:1_{F6CB121F-512D-4AA6-A0C1-0FB36C537598}" xr6:coauthVersionLast="47" xr6:coauthVersionMax="47" xr10:uidLastSave="{3E67C001-A283-44E5-B8DB-CC157A6D1308}"/>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8" i="6"/>
  <c r="G6" i="6"/>
  <c r="G9" i="6"/>
  <c r="G10" i="6"/>
  <c r="G11" i="6"/>
  <c r="G5" i="6"/>
  <c r="G2" i="6"/>
  <c r="G3" i="6"/>
  <c r="G4"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<sst xmlns="http://schemas.openxmlformats.org/spreadsheetml/2006/main" count="178588" uniqueCount="39078">
  <si>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</si>
  <si>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</si>
  <si>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</si>
  <si>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</si>
  <si>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</si>
  <si>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</si>
  <si>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</si>
  <si>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</si>
  <si>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</si>
  <si>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</si>
  <si>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</si>
  <si>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</si>
  <si>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</si>
  <si>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</si>
  <si>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</si>
  <si>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</si>
  <si>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</si>
  <si>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</si>
  <si>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</si>
  <si>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</si>
  <si>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</si>
  <si>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</si>
  <si>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</si>
  <si>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</si>
  <si>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</si>
  <si>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</si>
  <si>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</si>
  <si>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</si>
  <si>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</si>
  <si>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</si>
  <si>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</si>
  <si>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</si>
  <si>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</si>
  <si>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</si>
  <si>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</si>
  <si>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</si>
  <si>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</si>
  <si>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</si>
  <si>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</si>
  <si>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</si>
  <si>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</si>
  <si>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</si>
  <si>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</si>
  <si>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</si>
  <si>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</si>
  <si>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</si>
  <si>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</si>
  <si>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</si>
  <si>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</si>
  <si>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</si>
  <si>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</si>
  <si>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</si>
  <si>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</si>
  <si>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</si>
  <si>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</si>
  <si>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</si>
  <si>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</si>
  <si>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</si>
  <si>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</si>
  <si>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</si>
  <si>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</si>
  <si>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</si>
  <si>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</si>
  <si>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</si>
  <si>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</si>
  <si>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</si>
  <si>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</si>
  <si>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</si>
  <si>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</si>
  <si>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</si>
  <si>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</si>
  <si>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</si>
  <si>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</si>
  <si>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</si>
  <si>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</si>
  <si>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</si>
  <si>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</si>
  <si>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</si>
  <si>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</si>
  <si>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</si>
  <si>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</si>
  <si>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</si>
  <si>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</si>
  <si>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</si>
  <si>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</si>
  <si>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</si>
  <si>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</si>
  <si>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</si>
  <si>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</si>
  <si>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</si>
  <si>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</si>
  <si>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</si>
  <si>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</si>
  <si>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</si>
  <si>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</si>
  <si>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</si>
  <si>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</si>
  <si>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</si>
  <si>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</si>
  <si>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</si>
  <si>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</si>
  <si>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</si>
  <si>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</si>
  <si>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</si>
  <si>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</si>
  <si>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</si>
  <si>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</si>
  <si>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</si>
  <si>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</si>
  <si>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</si>
  <si>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</si>
  <si>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</si>
  <si>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</si>
  <si>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</si>
  <si>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</si>
  <si>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</si>
  <si>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</si>
  <si>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</si>
  <si>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</si>
  <si>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</si>
  <si>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</si>
  <si>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</si>
  <si>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</si>
  <si>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</si>
  <si>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</si>
  <si>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</si>
  <si>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</si>
  <si>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</si>
  <si>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</si>
  <si>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</si>
  <si>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</si>
  <si>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</si>
  <si>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</si>
  <si>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</si>
  <si>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</si>
  <si>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</si>
  <si>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</si>
  <si>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</si>
  <si>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</si>
  <si>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</si>
  <si>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</si>
  <si>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</si>
  <si>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</si>
  <si>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</si>
  <si>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</si>
  <si>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</si>
  <si>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</si>
  <si>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</si>
  <si>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</si>
  <si>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</si>
  <si>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</si>
  <si>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</si>
  <si>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</si>
  <si>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</si>
  <si>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</si>
  <si>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</si>
  <si>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</si>
  <si>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</si>
  <si>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</si>
  <si>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</si>
  <si>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</si>
  <si>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</si>
  <si>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</si>
  <si>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</si>
  <si>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</si>
  <si>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</si>
  <si>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</si>
  <si>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</si>
  <si>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</si>
  <si>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</si>
  <si>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</si>
  <si>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</si>
  <si>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</si>
  <si>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</si>
  <si>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</si>
  <si>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</si>
  <si>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</si>
  <si>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</si>
  <si>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</si>
  <si>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</si>
  <si>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</si>
  <si>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</si>
  <si>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</si>
  <si>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</si>
  <si>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</si>
  <si>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</si>
  <si>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</si>
  <si>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</si>
  <si>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</si>
  <si>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</si>
  <si>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</si>
  <si>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</si>
  <si>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</si>
  <si>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</si>
  <si>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</si>
  <si>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</si>
  <si>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</si>
  <si>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</si>
  <si>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</si>
  <si>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</si>
  <si>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</si>
  <si>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</si>
  <si>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</si>
  <si>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</si>
  <si>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</si>
  <si>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</si>
  <si>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</si>
  <si>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</si>
  <si>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</si>
  <si>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</si>
  <si>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</si>
  <si>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</si>
  <si>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</si>
  <si>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</si>
  <si>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</si>
  <si>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</si>
  <si>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</si>
  <si>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</si>
  <si>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</si>
  <si>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</si>
  <si>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</si>
  <si>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</si>
  <si>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</si>
  <si>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</si>
  <si>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</si>
  <si>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</si>
  <si>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</si>
  <si>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</si>
  <si>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</si>
  <si>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</si>
  <si>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</si>
  <si>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</si>
  <si>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</si>
  <si>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</si>
  <si>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</si>
  <si>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</si>
  <si>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</si>
  <si>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</si>
  <si>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</si>
  <si>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</si>
  <si>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</si>
  <si>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</si>
  <si>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</si>
  <si>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</si>
  <si>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</si>
  <si>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</si>
  <si>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</si>
  <si>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</si>
  <si>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</si>
  <si>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</si>
  <si>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</si>
  <si>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</si>
  <si>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</si>
  <si>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</si>
  <si>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</si>
  <si>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</si>
  <si>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</si>
  <si>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</si>
  <si>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</si>
  <si>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</si>
  <si>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</si>
  <si>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</si>
  <si>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</si>
  <si>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</si>
  <si>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</si>
  <si>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</si>
  <si>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</si>
  <si>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</si>
  <si>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</si>
  <si>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</si>
  <si>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</si>
  <si>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</si>
  <si>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</si>
  <si>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</si>
  <si>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</si>
  <si>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</si>
  <si>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</si>
  <si>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</si>
  <si>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</si>
  <si>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</si>
  <si>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</si>
  <si>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</si>
  <si>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</si>
  <si>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</si>
  <si>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</si>
  <si>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</si>
  <si>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</si>
  <si>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</si>
  <si>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</si>
  <si>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</si>
  <si>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</si>
  <si>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</si>
  <si>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</si>
  <si>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</si>
  <si>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</si>
  <si>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</si>
  <si>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</si>
  <si>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</si>
  <si>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</si>
  <si>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</si>
  <si>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</si>
  <si>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</si>
  <si>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</si>
  <si>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</si>
  <si>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</si>
  <si>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</si>
  <si>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</si>
  <si>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</si>
  <si>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</si>
  <si>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</si>
  <si>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</si>
  <si>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</si>
  <si>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</si>
  <si>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</si>
  <si>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</si>
  <si>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</si>
  <si>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</si>
  <si>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</si>
  <si>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</si>
  <si>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</si>
  <si>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</si>
  <si>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</si>
  <si>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</si>
  <si>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</si>
  <si>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</si>
  <si>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</si>
  <si>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</si>
  <si>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</si>
  <si>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</si>
  <si>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</si>
  <si>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</si>
  <si>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</si>
  <si>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</si>
  <si>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</si>
  <si>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</si>
  <si>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</si>
  <si>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</si>
  <si>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</si>
  <si>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</si>
  <si>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</si>
  <si>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</si>
  <si>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</si>
  <si>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</si>
  <si>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</si>
  <si>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</si>
  <si>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</si>
  <si>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</si>
  <si>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</si>
  <si>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</si>
  <si>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</si>
  <si>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</si>
  <si>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</si>
  <si>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</si>
  <si>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</si>
  <si>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</si>
  <si>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</si>
  <si>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</si>
  <si>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</si>
  <si>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</si>
  <si>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</si>
  <si>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</si>
  <si>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</si>
  <si>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</si>
  <si>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</si>
  <si>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</si>
  <si>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</si>
  <si>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</si>
  <si>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</si>
  <si>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</si>
  <si>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</si>
  <si>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</si>
  <si>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</si>
  <si>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</si>
  <si>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</si>
  <si>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</si>
  <si>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</si>
  <si>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</si>
  <si>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</si>
  <si>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</si>
  <si>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</si>
  <si>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</si>
  <si>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</si>
  <si>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</si>
  <si>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</si>
  <si>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</si>
  <si>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</si>
  <si>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</si>
  <si>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</si>
  <si>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</si>
  <si>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</si>
  <si>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</si>
  <si>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</si>
  <si>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</si>
  <si>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</si>
  <si>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</si>
  <si>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</si>
  <si>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</si>
  <si>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</si>
  <si>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</si>
  <si>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</si>
  <si>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</si>
  <si>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</si>
  <si>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</si>
  <si>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</si>
  <si>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</si>
  <si>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</si>
  <si>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</si>
  <si>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</si>
  <si>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</si>
  <si>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</si>
  <si>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</si>
  <si>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</si>
  <si>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</si>
  <si>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</si>
  <si>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</si>
  <si>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</si>
  <si>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</si>
  <si>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</si>
  <si>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</si>
  <si>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</si>
  <si>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</si>
  <si>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</si>
  <si>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</si>
  <si>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</si>
  <si>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</si>
  <si>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</si>
  <si>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</si>
  <si>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</si>
  <si>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</si>
  <si>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</si>
  <si>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</si>
  <si>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</si>
  <si>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</si>
  <si>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</si>
  <si>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</si>
  <si>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</si>
  <si>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</si>
  <si>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</si>
  <si>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</si>
  <si>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</si>
  <si>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</si>
  <si>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</si>
  <si>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</si>
  <si>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</si>
  <si>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</si>
  <si>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</si>
  <si>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</si>
  <si>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</si>
  <si>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</si>
  <si>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</si>
  <si>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</si>
  <si>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</si>
  <si>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</si>
  <si>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</si>
  <si>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</si>
  <si>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</si>
  <si>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</si>
  <si>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</si>
  <si>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</si>
  <si>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</si>
  <si>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</si>
  <si>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</si>
  <si>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</si>
  <si>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</si>
  <si>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</si>
  <si>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</si>
  <si>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</si>
  <si>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</si>
  <si>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</si>
  <si>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</si>
  <si>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</si>
  <si>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</si>
  <si>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</si>
  <si>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</si>
  <si>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</si>
  <si>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</si>
  <si>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</si>
  <si>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</si>
  <si>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</si>
  <si>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</si>
  <si>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</si>
  <si>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</si>
  <si>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</si>
  <si>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</si>
  <si>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</si>
  <si>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</si>
  <si>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</si>
  <si>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</si>
  <si>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</si>
  <si>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</si>
  <si>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</si>
  <si>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</si>
  <si>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</si>
  <si>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</si>
  <si>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</si>
  <si>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</si>
  <si>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</si>
  <si>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</si>
  <si>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</si>
  <si>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</si>
  <si>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</si>
  <si>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</si>
  <si>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</si>
  <si>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</si>
  <si>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</si>
  <si>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</si>
  <si>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</si>
  <si>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</si>
  <si>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</si>
  <si>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</si>
  <si>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</si>
  <si>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</si>
  <si>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</si>
  <si>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</si>
  <si>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</si>
  <si>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</si>
  <si>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</si>
  <si>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</si>
  <si>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</si>
  <si>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</si>
  <si>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</si>
  <si>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</si>
  <si>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</si>
  <si>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</si>
  <si>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</si>
  <si>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</si>
  <si>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</si>
  <si>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</si>
  <si>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</si>
  <si>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</si>
  <si>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</si>
  <si>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</si>
  <si>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</si>
  <si>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</si>
  <si>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</si>
  <si>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</si>
  <si>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</si>
  <si>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</si>
  <si>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</si>
  <si>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</si>
  <si>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</si>
  <si>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</si>
  <si>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</si>
  <si>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</si>
  <si>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</si>
  <si>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</si>
  <si>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</si>
  <si>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</si>
  <si>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</si>
  <si>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</si>
  <si>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</si>
  <si>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</si>
  <si>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</si>
  <si>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</si>
  <si>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</si>
  <si>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</si>
  <si>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</si>
  <si>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</si>
  <si>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</si>
  <si>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</si>
  <si>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</si>
  <si>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</si>
  <si>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</si>
  <si>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</si>
  <si>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</si>
  <si>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</si>
  <si>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</si>
  <si>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</si>
  <si>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</si>
  <si>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</si>
  <si>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</si>
  <si>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</si>
  <si>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</si>
  <si>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</si>
  <si>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</si>
  <si>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</si>
  <si>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</si>
  <si>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</si>
  <si>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</si>
  <si>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</si>
  <si>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</si>
  <si>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</si>
  <si>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</si>
  <si>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</si>
  <si>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</si>
  <si>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</si>
  <si>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</si>
  <si>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</si>
  <si>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</si>
  <si>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</si>
  <si>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</si>
  <si>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</si>
  <si>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</si>
  <si>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</si>
  <si>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</si>
  <si>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</si>
  <si>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</si>
  <si>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</si>
  <si>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</si>
  <si>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</si>
  <si>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</si>
  <si>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</si>
  <si>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</si>
  <si>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</si>
  <si>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</si>
  <si>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</si>
  <si>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</si>
  <si>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</si>
  <si>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</si>
  <si>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</si>
  <si>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</si>
  <si>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</si>
  <si>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</si>
  <si>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</si>
  <si>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</si>
  <si>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</si>
  <si>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</si>
  <si>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</si>
  <si>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</si>
  <si>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</si>
  <si>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</si>
  <si>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</si>
  <si>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</si>
  <si>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</si>
  <si>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</si>
  <si>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</si>
  <si>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</si>
  <si>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</si>
  <si>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</si>
  <si>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</si>
  <si>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</si>
  <si>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</si>
  <si>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</si>
  <si>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</si>
  <si>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</si>
  <si>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</si>
  <si>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</si>
  <si>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</si>
  <si>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</si>
  <si>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</si>
  <si>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</si>
  <si>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</si>
  <si>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</si>
  <si>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</si>
  <si>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</si>
  <si>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</si>
  <si>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</si>
  <si>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</si>
  <si>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</si>
  <si>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</si>
  <si>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</si>
  <si>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</si>
  <si>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</si>
  <si>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</si>
  <si>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</si>
  <si>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</si>
  <si>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</si>
  <si>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</si>
  <si>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</si>
  <si>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</si>
  <si>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</si>
  <si>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</si>
  <si>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</si>
  <si>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</si>
  <si>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</si>
  <si>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</si>
  <si>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</si>
  <si>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</si>
  <si>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</si>
  <si>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</si>
  <si>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</si>
  <si>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</si>
  <si>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</si>
  <si>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</si>
  <si>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</si>
  <si>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</si>
  <si>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</si>
  <si>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</si>
  <si>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</si>
  <si>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</si>
  <si>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</si>
  <si>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</si>
  <si>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</si>
  <si>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</si>
  <si>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</si>
  <si>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</si>
  <si>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</si>
  <si>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</si>
  <si>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</si>
  <si>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</si>
  <si>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</si>
  <si>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</si>
  <si>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</si>
  <si>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</si>
  <si>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</si>
  <si>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</si>
  <si>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</si>
  <si>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</si>
  <si>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</si>
  <si>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</si>
  <si>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</si>
  <si>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</si>
  <si>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</si>
  <si>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</si>
  <si>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</si>
  <si>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</si>
  <si>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</si>
  <si>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</si>
  <si>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</si>
  <si>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</si>
  <si>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</si>
  <si>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</si>
  <si>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</si>
  <si>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</si>
  <si>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</si>
  <si>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</si>
  <si>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</si>
  <si>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</si>
  <si>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</si>
  <si>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</si>
  <si>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</si>
  <si>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</si>
  <si>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</si>
  <si>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</si>
  <si>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</si>
  <si>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</si>
  <si>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</si>
  <si>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</si>
  <si>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</si>
  <si>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</si>
  <si>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</si>
  <si>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</si>
  <si>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</si>
  <si>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</si>
  <si>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</si>
  <si>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</si>
  <si>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</si>
  <si>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</si>
  <si>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</si>
  <si>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</si>
  <si>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</si>
  <si>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</si>
  <si>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</si>
  <si>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</si>
  <si>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</si>
  <si>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</si>
  <si>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</si>
  <si>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</si>
  <si>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</si>
  <si>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</si>
  <si>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</si>
  <si>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</si>
  <si>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</si>
  <si>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</si>
  <si>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</si>
  <si>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</si>
  <si>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</si>
  <si>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</si>
  <si>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</si>
  <si>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</si>
  <si>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</si>
  <si>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</si>
  <si>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</si>
  <si>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</si>
  <si>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</si>
  <si>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</si>
  <si>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</si>
  <si>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</si>
  <si>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</si>
  <si>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</si>
  <si>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</si>
  <si>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</si>
  <si>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</si>
  <si>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</si>
  <si>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</si>
  <si>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</si>
  <si>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</si>
  <si>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</si>
  <si>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</si>
  <si>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</si>
  <si>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</si>
  <si>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</si>
  <si>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</si>
  <si>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</si>
  <si>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</si>
  <si>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</si>
  <si>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</si>
  <si>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</si>
  <si>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</si>
  <si>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</si>
  <si>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</si>
  <si>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</si>
  <si>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</si>
  <si>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</si>
  <si>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</si>
  <si>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</si>
  <si>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</si>
  <si>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</si>
  <si>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</si>
  <si>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</si>
  <si>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</si>
  <si>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</si>
  <si>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</si>
  <si>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</si>
  <si>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</si>
  <si>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</si>
  <si>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</si>
  <si>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</si>
  <si>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</si>
  <si>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</si>
  <si>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</si>
  <si>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</si>
  <si>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</si>
  <si>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</si>
  <si>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</si>
  <si>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</si>
  <si>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</si>
  <si>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</si>
  <si>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</si>
  <si>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</si>
  <si>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</si>
  <si>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</si>
  <si>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</si>
  <si>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</si>
  <si>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</si>
  <si>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</si>
  <si>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</si>
  <si>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</si>
  <si>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</si>
  <si>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</si>
  <si>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</si>
  <si>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</si>
  <si>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</si>
  <si>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</si>
  <si>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</si>
  <si>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</si>
  <si>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</si>
  <si>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</si>
  <si>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</si>
  <si>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</si>
  <si>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</si>
  <si>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</si>
  <si>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</si>
  <si>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</si>
  <si>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</si>
  <si>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</si>
  <si>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</si>
  <si>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</si>
  <si>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</si>
  <si>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</si>
  <si>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</si>
  <si>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</si>
  <si>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</si>
  <si>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</si>
  <si>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</si>
  <si>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</si>
  <si>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</si>
  <si>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</si>
  <si>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</si>
  <si>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</si>
  <si>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</si>
  <si>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</si>
  <si>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</si>
  <si>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</si>
  <si>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</si>
  <si>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</si>
  <si>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</si>
  <si>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</si>
  <si>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</si>
  <si>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</si>
  <si>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</si>
  <si>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</si>
  <si>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</si>
  <si>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</si>
  <si>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</si>
  <si>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</si>
  <si>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</si>
  <si>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</si>
  <si>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</si>
  <si>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</si>
  <si>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</si>
  <si>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</si>
  <si>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</si>
  <si>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</si>
  <si>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</si>
  <si>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</si>
  <si>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</si>
  <si>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</si>
  <si>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</si>
  <si>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</si>
  <si>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</si>
  <si>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</si>
  <si>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</si>
  <si>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</si>
  <si>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</si>
  <si>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</si>
  <si>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</si>
  <si>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</si>
  <si>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</si>
  <si>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</si>
  <si>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</si>
  <si>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</si>
  <si>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</si>
  <si>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</si>
  <si>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</si>
  <si>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</si>
  <si>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</si>
  <si>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</si>
  <si>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</si>
  <si>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</si>
  <si>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</si>
  <si>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</si>
  <si>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</si>
  <si>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</si>
  <si>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</si>
  <si>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</si>
  <si>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</si>
  <si>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</si>
  <si>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</si>
  <si>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</si>
  <si>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</si>
  <si>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</si>
  <si>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</si>
  <si>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</si>
  <si>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</si>
  <si>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</si>
  <si>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</si>
  <si>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</si>
  <si>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</si>
  <si>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</si>
  <si>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</si>
  <si>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</si>
  <si>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</si>
  <si>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</si>
  <si>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</si>
  <si>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</si>
  <si>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</si>
  <si>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</si>
  <si>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</si>
  <si>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</si>
  <si>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</si>
  <si>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</si>
  <si>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</si>
  <si>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</si>
  <si>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</si>
  <si>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</si>
  <si>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</si>
  <si>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</si>
  <si>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</si>
  <si>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</si>
  <si>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</si>
  <si>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</si>
  <si>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</si>
  <si>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</si>
  <si>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</si>
  <si>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</si>
  <si>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</si>
  <si>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</si>
  <si>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</si>
  <si>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</si>
  <si>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</si>
  <si>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</si>
  <si>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</si>
  <si>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</si>
  <si>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</si>
  <si>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</si>
  <si>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</si>
  <si>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</si>
  <si>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</si>
  <si>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</si>
  <si>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</si>
  <si>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</si>
  <si>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</si>
  <si>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</si>
  <si>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</si>
  <si>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</si>
  <si>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</si>
  <si>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</si>
  <si>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</si>
  <si>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</si>
  <si>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</si>
  <si>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</si>
  <si>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</si>
  <si>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</si>
  <si>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</si>
  <si>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</si>
  <si>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</si>
  <si>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</si>
  <si>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</si>
  <si>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</si>
  <si>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</si>
  <si>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</si>
  <si>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</si>
  <si>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</si>
  <si>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</si>
  <si>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</si>
  <si>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</si>
  <si>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</si>
  <si>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</si>
  <si>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</si>
  <si>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</si>
  <si>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</si>
  <si>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</si>
  <si>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</si>
  <si>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</si>
  <si>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</si>
  <si>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</si>
  <si>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</si>
  <si>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</si>
  <si>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</si>
  <si>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</si>
  <si>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</si>
  <si>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</si>
  <si>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</si>
  <si>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</si>
  <si>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</si>
  <si>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</si>
  <si>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</si>
  <si>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</si>
  <si>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</si>
  <si>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</si>
  <si>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</si>
  <si>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</si>
  <si>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</si>
  <si>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</si>
  <si>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</si>
  <si>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</si>
  <si>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</si>
  <si>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</si>
  <si>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</si>
  <si>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</si>
  <si>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</si>
  <si>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</si>
  <si>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</si>
  <si>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</si>
  <si>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</si>
  <si>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</si>
  <si>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</si>
  <si>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</si>
  <si>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</si>
  <si>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</si>
  <si>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</si>
  <si>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</si>
  <si>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</si>
  <si>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</si>
  <si>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</si>
  <si>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</si>
  <si>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</si>
  <si>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</si>
  <si>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</si>
  <si>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</si>
  <si>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</si>
  <si>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</si>
  <si>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</si>
  <si>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</si>
  <si>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</si>
  <si>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</si>
  <si>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</si>
  <si>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</si>
  <si>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</si>
  <si>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</si>
  <si>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</si>
  <si>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</si>
  <si>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</si>
  <si>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</si>
  <si>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</si>
  <si>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</si>
  <si>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</si>
  <si>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</si>
  <si>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</si>
  <si>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</si>
  <si>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</si>
  <si>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</si>
  <si>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</si>
  <si>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</si>
  <si>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</si>
  <si>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</si>
  <si>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</si>
  <si>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</si>
  <si>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</si>
  <si>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</si>
  <si>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</si>
  <si>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</si>
  <si>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</si>
  <si>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</si>
  <si>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</si>
  <si>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</si>
  <si>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</si>
  <si>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</si>
  <si>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</si>
  <si>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</si>
  <si>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</si>
  <si>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</si>
  <si>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</si>
  <si>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</si>
  <si>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</si>
  <si>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</si>
  <si>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</si>
  <si>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</si>
  <si>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</si>
  <si>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</si>
  <si>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</si>
  <si>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</si>
  <si>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</si>
  <si>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</si>
  <si>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</si>
  <si>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</si>
  <si>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</si>
  <si>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</si>
  <si>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</si>
  <si>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</si>
  <si>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</si>
  <si>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</si>
  <si>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</si>
  <si>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</si>
  <si>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</si>
  <si>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</si>
  <si>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</si>
  <si>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</si>
  <si>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</si>
  <si>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</si>
  <si>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</si>
  <si>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</si>
  <si>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</si>
  <si>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</si>
  <si>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</si>
  <si>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</si>
  <si>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</si>
  <si>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</si>
  <si>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</si>
  <si>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</si>
  <si>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</si>
  <si>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</si>
  <si>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</si>
  <si>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</si>
  <si>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</si>
  <si>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</si>
  <si>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</si>
  <si>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</si>
  <si>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</si>
  <si>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</si>
  <si>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</si>
  <si>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</si>
  <si>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</si>
  <si>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</si>
  <si>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</si>
  <si>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</si>
  <si>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</si>
  <si>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</si>
  <si>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</si>
  <si>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</si>
  <si>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</si>
  <si>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</si>
  <si>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</si>
  <si>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</si>
  <si>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</si>
  <si>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</si>
  <si>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</si>
  <si>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</si>
  <si>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</si>
  <si>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</si>
  <si>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</si>
  <si>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</si>
  <si>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</si>
  <si>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</si>
  <si>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</si>
  <si>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</si>
  <si>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</si>
  <si>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</si>
  <si>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</si>
  <si>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</si>
  <si>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</si>
  <si>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</si>
  <si>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</si>
  <si>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</si>
  <si>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</si>
  <si>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</si>
  <si>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</si>
  <si>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</si>
  <si>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</si>
  <si>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</si>
  <si>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</si>
  <si>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</si>
  <si>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</si>
  <si>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</si>
  <si>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</si>
  <si>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</si>
  <si>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</si>
  <si>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</si>
  <si>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</si>
  <si>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</si>
  <si>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</si>
  <si>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</si>
  <si>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</si>
  <si>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</si>
  <si>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</si>
  <si>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</si>
  <si>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</si>
  <si>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</si>
  <si>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</si>
  <si>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</si>
  <si>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</si>
  <si>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</si>
  <si>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</si>
  <si>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</si>
  <si>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</si>
  <si>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</si>
  <si>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</si>
  <si>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</si>
  <si>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</si>
  <si>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</si>
  <si>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</si>
  <si>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</si>
  <si>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</si>
  <si>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</si>
  <si>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</si>
  <si>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</si>
  <si>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</si>
  <si>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</si>
  <si>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</si>
  <si>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</si>
  <si>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</si>
  <si>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</si>
  <si>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</si>
  <si>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</si>
  <si>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</si>
  <si>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</si>
  <si>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</si>
  <si>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</si>
  <si>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</si>
  <si>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</si>
  <si>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</si>
  <si>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</si>
  <si>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</si>
  <si>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</si>
  <si>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</si>
  <si>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</si>
  <si>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</si>
  <si>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</si>
  <si>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</si>
  <si>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</si>
  <si>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</si>
  <si>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</si>
  <si>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</si>
  <si>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</si>
  <si>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</si>
  <si>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</si>
  <si>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</si>
  <si>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</si>
  <si>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</si>
  <si>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</si>
  <si>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</si>
  <si>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</si>
  <si>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</si>
  <si>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</si>
  <si>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</si>
  <si>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</si>
  <si>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</si>
  <si>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</si>
  <si>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</si>
  <si>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</si>
  <si>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</si>
  <si>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</si>
  <si>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</si>
  <si>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</si>
  <si>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</si>
  <si>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</si>
  <si>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</si>
  <si>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</si>
  <si>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</si>
  <si>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</si>
  <si>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</si>
  <si>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</si>
  <si>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</si>
  <si>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</si>
  <si>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</si>
  <si>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</si>
  <si>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</si>
  <si>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</si>
  <si>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</si>
  <si>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</si>
  <si>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</si>
  <si>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</si>
  <si>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</si>
  <si>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</si>
  <si>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</si>
  <si>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</si>
  <si>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</si>
  <si>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</si>
  <si>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</si>
  <si>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</si>
  <si>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</si>
  <si>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</si>
  <si>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</si>
  <si>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</si>
  <si>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</si>
  <si>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</si>
  <si>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</si>
  <si>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</si>
  <si>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</si>
  <si>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</si>
  <si>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</si>
  <si>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</si>
  <si>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</si>
  <si>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</si>
  <si>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</si>
  <si>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</si>
  <si>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</si>
  <si>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</si>
  <si>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</si>
  <si>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</si>
  <si>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</si>
  <si>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</si>
  <si>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</si>
  <si>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</si>
  <si>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</si>
  <si>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</si>
  <si>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</si>
  <si>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</si>
  <si>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</si>
  <si>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</si>
  <si>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</si>
  <si>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</si>
  <si>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</si>
  <si>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</si>
  <si>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</si>
  <si>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</si>
  <si>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</si>
  <si>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</si>
  <si>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</si>
  <si>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</si>
  <si>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</si>
  <si>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</si>
  <si>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</si>
  <si>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</si>
  <si>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</si>
  <si>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</si>
  <si>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</si>
  <si>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</si>
  <si>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</si>
  <si>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</si>
  <si>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</si>
  <si>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</si>
  <si>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</si>
  <si>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</si>
  <si>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</si>
  <si>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</si>
  <si>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</si>
  <si>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</si>
  <si>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</si>
  <si>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</si>
  <si>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</si>
  <si>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</si>
  <si>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</si>
  <si>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</si>
  <si>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</si>
  <si>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</si>
  <si>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</si>
  <si>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</si>
  <si>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</si>
  <si>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</si>
  <si>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</si>
  <si>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</si>
  <si>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</si>
  <si>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</si>
  <si>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</si>
  <si>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</si>
  <si>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</si>
  <si>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</si>
  <si>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</si>
  <si>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</si>
  <si>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</si>
  <si>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</si>
  <si>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</si>
  <si>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</si>
  <si>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</si>
  <si>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</si>
  <si>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</si>
  <si>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</si>
  <si>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</si>
  <si>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</si>
  <si>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</si>
  <si>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</si>
  <si>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</si>
  <si>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</si>
  <si>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</si>
  <si>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</si>
  <si>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</si>
  <si>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</si>
  <si>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</si>
  <si>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</si>
  <si>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</si>
  <si>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</si>
  <si>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</si>
  <si>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</si>
  <si>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</si>
  <si>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</si>
  <si>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</si>
  <si>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</si>
  <si>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</si>
  <si>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</si>
  <si>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</si>
  <si>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</si>
  <si>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</si>
  <si>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</si>
  <si>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</si>
  <si>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</si>
  <si>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</si>
  <si>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</si>
  <si>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</si>
  <si>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</si>
  <si>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</si>
  <si>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</si>
  <si>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</si>
  <si>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</si>
  <si>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</si>
  <si>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</si>
  <si>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</si>
  <si>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</si>
  <si>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</si>
  <si>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</si>
  <si>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</si>
  <si>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</si>
  <si>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</si>
  <si>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</si>
  <si>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</si>
  <si>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</si>
  <si>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</si>
  <si>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</si>
  <si>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</si>
  <si>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</si>
  <si>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</si>
  <si>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</si>
  <si>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</si>
  <si>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</si>
  <si>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</si>
  <si>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</si>
  <si>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</si>
  <si>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</si>
  <si>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</si>
  <si>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</si>
  <si>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</si>
  <si>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</si>
  <si>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</si>
  <si>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</si>
  <si>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</si>
  <si>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</si>
  <si>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</si>
  <si>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</si>
  <si>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</si>
  <si>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</si>
  <si>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</si>
  <si>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</si>
  <si>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</si>
  <si>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</si>
  <si>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</si>
  <si>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</si>
  <si>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</si>
  <si>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</si>
  <si>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</si>
  <si>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</si>
  <si>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</si>
  <si>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</si>
  <si>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</si>
  <si>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</si>
  <si>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</si>
  <si>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</si>
  <si>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</si>
  <si>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</si>
  <si>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</si>
  <si>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</si>
  <si>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</si>
  <si>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</si>
  <si>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</si>
  <si>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</si>
  <si>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</si>
  <si>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</si>
  <si>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</si>
  <si>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</si>
  <si>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</si>
  <si>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</si>
  <si>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</si>
  <si>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</si>
  <si>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</si>
  <si>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</si>
  <si>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</si>
  <si>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</si>
  <si>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</si>
  <si>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</si>
  <si>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</si>
  <si>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</si>
  <si>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</si>
  <si>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</si>
  <si>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</si>
  <si>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</si>
  <si>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</si>
  <si>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</si>
  <si>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</si>
  <si>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</si>
  <si>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</si>
  <si>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</si>
  <si>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</si>
  <si>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</si>
  <si>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</si>
  <si>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</si>
  <si>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</si>
  <si>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</si>
  <si>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</si>
  <si>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</si>
  <si>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</si>
  <si>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</si>
  <si>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</si>
  <si>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</si>
  <si>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</si>
  <si>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</si>
  <si>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</si>
  <si>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</si>
  <si>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</si>
  <si>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</si>
  <si>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</si>
  <si>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</si>
  <si>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</si>
  <si>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</si>
  <si>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</si>
  <si>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</si>
  <si>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</si>
  <si>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</si>
  <si>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</si>
  <si>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</si>
  <si>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</si>
  <si>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</si>
  <si>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</si>
  <si>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</si>
  <si>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</si>
  <si>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</si>
  <si>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</si>
  <si>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</si>
  <si>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</si>
  <si>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</si>
  <si>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</si>
  <si>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</si>
  <si>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</si>
  <si>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</si>
  <si>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</si>
  <si>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</si>
  <si>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</si>
  <si>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</si>
  <si>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</si>
  <si>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</si>
  <si>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</si>
  <si>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</si>
  <si>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</si>
  <si>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</si>
  <si>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</si>
  <si>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</si>
  <si>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</si>
  <si>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</si>
  <si>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</si>
  <si>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</si>
  <si>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</si>
  <si>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</si>
  <si>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</si>
  <si>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</si>
  <si>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</si>
  <si>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</si>
  <si>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</si>
  <si>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</si>
  <si>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</si>
  <si>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</si>
  <si>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</si>
  <si>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</si>
  <si>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</si>
  <si>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</si>
  <si>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</si>
  <si>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</si>
  <si>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</si>
  <si>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</si>
  <si>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</si>
  <si>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</si>
  <si>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</si>
  <si>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</si>
  <si>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</si>
  <si>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</si>
  <si>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</si>
  <si>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</si>
  <si>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</si>
  <si>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</si>
  <si>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</si>
  <si>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</si>
  <si>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</si>
  <si>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</si>
  <si>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</si>
  <si>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</si>
  <si>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</si>
  <si>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</si>
  <si>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</si>
  <si>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</si>
  <si>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</si>
  <si>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</si>
  <si>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</si>
  <si>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</si>
  <si>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</si>
  <si>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</si>
  <si>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</si>
  <si>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</si>
  <si>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</si>
  <si>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</si>
  <si>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</si>
  <si>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</si>
  <si>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</si>
  <si>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</si>
  <si>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</si>
  <si>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</si>
  <si>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</si>
  <si>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</si>
  <si>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</si>
  <si>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</si>
  <si>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</si>
  <si>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</si>
  <si>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</si>
  <si>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</si>
  <si>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</si>
  <si>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</si>
  <si>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</si>
  <si>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</si>
  <si>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</si>
  <si>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</si>
  <si>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</si>
  <si>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</si>
  <si>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</si>
  <si>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</si>
  <si>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</si>
  <si>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</si>
  <si>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</si>
  <si>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</si>
  <si>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</si>
  <si>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</si>
  <si>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</si>
  <si>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</si>
  <si>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</si>
  <si>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</si>
  <si>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</si>
  <si>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</si>
  <si>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</si>
  <si>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</si>
  <si>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</si>
  <si>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</si>
  <si>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</si>
  <si>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</si>
  <si>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</si>
  <si>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</si>
  <si>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</si>
  <si>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</si>
  <si>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</si>
  <si>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</si>
  <si>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</si>
  <si>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</si>
  <si>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</si>
  <si>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</si>
  <si>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</si>
  <si>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</si>
  <si>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</si>
  <si>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</si>
  <si>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</si>
  <si>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</si>
  <si>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</si>
  <si>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</si>
  <si>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</si>
  <si>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</si>
  <si>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</si>
  <si>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</si>
  <si>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</si>
  <si>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</si>
  <si>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</si>
  <si>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</si>
  <si>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</si>
  <si>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</si>
  <si>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</si>
  <si>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</si>
  <si>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</si>
  <si>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</si>
  <si>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</si>
  <si>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</si>
  <si>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</si>
  <si>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</si>
  <si>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</si>
  <si>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</si>
  <si>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</si>
  <si>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</si>
  <si>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</si>
  <si>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</si>
  <si>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</si>
  <si>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</si>
  <si>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</si>
  <si>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</si>
  <si>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</si>
  <si>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</si>
  <si>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</si>
  <si>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</si>
  <si>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</si>
  <si>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</si>
  <si>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</si>
  <si>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</si>
  <si>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</si>
  <si>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</si>
  <si>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</si>
  <si>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</si>
  <si>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</si>
  <si>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</si>
  <si>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</si>
  <si>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</si>
  <si>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</si>
  <si>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</si>
  <si>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</si>
  <si>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</si>
  <si>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</si>
  <si>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</si>
  <si>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</si>
  <si>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</si>
  <si>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</si>
  <si>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</si>
  <si>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</si>
  <si>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</si>
  <si>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</si>
  <si>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</si>
  <si>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</si>
  <si>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</si>
  <si>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</si>
  <si>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</si>
  <si>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</si>
  <si>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</si>
  <si>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</si>
  <si>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</si>
  <si>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</si>
  <si>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</si>
  <si>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</si>
  <si>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</si>
  <si>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</si>
  <si>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</si>
  <si>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</si>
  <si>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</si>
  <si>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</si>
  <si>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</si>
  <si>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</si>
  <si>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</si>
  <si>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</si>
  <si>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</si>
  <si>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</si>
  <si>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</si>
  <si>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</si>
  <si>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</si>
  <si>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</si>
  <si>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</si>
  <si>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</si>
  <si>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</si>
  <si>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</si>
  <si>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</si>
  <si>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</si>
  <si>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</si>
  <si>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</si>
  <si>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</si>
  <si>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</si>
  <si>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</si>
  <si>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</si>
  <si>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</si>
  <si>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</si>
  <si>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</si>
  <si>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</si>
  <si>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</si>
  <si>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</si>
  <si>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</si>
  <si>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</si>
  <si>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</si>
  <si>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</si>
  <si>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</si>
  <si>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</si>
  <si>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</si>
  <si>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</si>
  <si>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</si>
  <si>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</si>
  <si>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</si>
  <si>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</si>
  <si>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</si>
  <si>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</si>
  <si>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</si>
  <si>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</si>
  <si>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</si>
  <si>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</si>
  <si>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</si>
  <si>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</si>
  <si>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</si>
  <si>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</si>
  <si>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</si>
  <si>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</si>
  <si>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</si>
  <si>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</si>
  <si>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</si>
  <si>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</si>
  <si>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</si>
  <si>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</si>
  <si>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</si>
  <si>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</si>
  <si>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</si>
  <si>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</si>
  <si>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</si>
  <si>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</si>
  <si>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</si>
  <si>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</si>
  <si>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</si>
  <si>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</si>
  <si>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</si>
  <si>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</si>
  <si>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</si>
  <si>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</si>
  <si>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</si>
  <si>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</si>
  <si>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</si>
  <si>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</si>
  <si>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</si>
  <si>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</si>
  <si>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</si>
  <si>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</si>
  <si>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</si>
  <si>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</si>
  <si>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</si>
  <si>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</si>
  <si>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</si>
  <si>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</si>
  <si>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</si>
  <si>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</si>
  <si>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</si>
  <si>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</si>
  <si>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</si>
  <si>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</si>
  <si>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</si>
  <si>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</si>
  <si>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</si>
  <si>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</si>
  <si>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</si>
  <si>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</si>
  <si>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</si>
  <si>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</si>
  <si>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</si>
  <si>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</si>
  <si>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</si>
  <si>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</si>
  <si>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</si>
  <si>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</si>
  <si>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</si>
  <si>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</si>
  <si>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</si>
  <si>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</si>
  <si>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</si>
  <si>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</si>
  <si>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</si>
  <si>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</si>
  <si>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</si>
  <si>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</si>
  <si>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</si>
  <si>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</si>
  <si>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</si>
  <si>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</si>
  <si>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</si>
  <si>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</si>
  <si>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</si>
  <si>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</si>
  <si>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</si>
  <si>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</si>
  <si>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</si>
  <si>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</si>
  <si>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</si>
  <si>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</si>
  <si>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</si>
  <si>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</si>
  <si>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</si>
  <si>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</si>
  <si>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</si>
  <si>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</si>
  <si>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</si>
  <si>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</si>
  <si>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</si>
  <si>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</si>
  <si>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</si>
  <si>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</si>
  <si>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</si>
  <si>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</si>
  <si>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</si>
  <si>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</si>
  <si>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</si>
  <si>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</si>
  <si>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</si>
  <si>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</si>
  <si>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</si>
  <si>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</si>
  <si>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</si>
  <si>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</si>
  <si>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</si>
  <si>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</si>
  <si>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</si>
  <si>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</si>
  <si>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</si>
  <si>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</si>
  <si>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</si>
  <si>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</si>
  <si>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</si>
  <si>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</si>
  <si>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</si>
  <si>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</si>
  <si>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</si>
  <si>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</si>
  <si>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</si>
  <si>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</si>
  <si>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</si>
  <si>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</si>
  <si>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</si>
  <si>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</si>
  <si>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</si>
  <si>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</si>
  <si>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</si>
  <si>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</si>
  <si>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</si>
  <si>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</si>
  <si>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</si>
  <si>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</si>
  <si>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</si>
  <si>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</si>
  <si>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</si>
  <si>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</si>
  <si>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</si>
  <si>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</si>
  <si>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</si>
  <si>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</si>
  <si>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</si>
  <si>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</si>
  <si>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</si>
  <si>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</si>
  <si>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</si>
  <si>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</si>
  <si>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</si>
  <si>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</si>
  <si>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</si>
  <si>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</si>
  <si>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</si>
  <si>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</si>
  <si>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</si>
  <si>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</si>
  <si>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</si>
  <si>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</si>
  <si>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</si>
  <si>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</si>
  <si>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</si>
  <si>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</si>
  <si>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</si>
  <si>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</si>
  <si>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</si>
  <si>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</si>
  <si>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</si>
  <si>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</si>
  <si>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</si>
  <si>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</si>
  <si>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</si>
  <si>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</si>
  <si>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</si>
  <si>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</si>
  <si>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</si>
  <si>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</si>
  <si>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</si>
  <si>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</si>
  <si>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</si>
  <si>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</si>
  <si>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</si>
  <si>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</si>
  <si>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</si>
  <si>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</si>
  <si>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</si>
  <si>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</si>
  <si>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</si>
  <si>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</si>
  <si>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</si>
  <si>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</si>
  <si>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</si>
  <si>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</si>
  <si>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</si>
  <si>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</si>
  <si>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</si>
  <si>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</si>
  <si>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</si>
  <si>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</si>
  <si>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</si>
  <si>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</si>
  <si>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</si>
  <si>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</si>
  <si>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</si>
  <si>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</si>
  <si>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</si>
  <si>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</si>
  <si>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</si>
  <si>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</si>
  <si>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</si>
  <si>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</si>
  <si>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</si>
  <si>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</si>
  <si>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</si>
  <si>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</si>
  <si>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</si>
  <si>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</si>
  <si>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</si>
  <si>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</si>
  <si>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</si>
  <si>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</si>
  <si>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</si>
  <si>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</si>
  <si>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</si>
  <si>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</si>
  <si>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</si>
  <si>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</si>
  <si>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</si>
  <si>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</si>
  <si>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</si>
  <si>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</si>
  <si>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</si>
  <si>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</si>
  <si>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</si>
  <si>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</si>
  <si>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</si>
  <si>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</si>
  <si>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</si>
  <si>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</si>
  <si>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</si>
  <si>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</si>
  <si>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</si>
  <si>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</si>
  <si>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</si>
  <si>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</si>
  <si>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</si>
  <si>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</si>
  <si>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</si>
  <si>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</si>
  <si>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</si>
  <si>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</si>
  <si>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</si>
  <si>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</si>
  <si>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</si>
  <si>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</si>
  <si>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</si>
  <si>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</si>
  <si>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</si>
  <si>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</si>
  <si>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</si>
  <si>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</si>
  <si>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</si>
  <si>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</si>
  <si>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</si>
  <si>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</si>
  <si>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</si>
  <si>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</si>
  <si>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</si>
  <si>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</si>
  <si>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</si>
  <si>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</si>
  <si>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</si>
  <si>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</si>
  <si>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</si>
  <si>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</si>
  <si>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</si>
  <si>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</si>
  <si>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</si>
  <si>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</si>
  <si>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</si>
  <si>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</si>
  <si>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</si>
  <si>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</si>
  <si>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</si>
  <si>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</si>
  <si>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</si>
  <si>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</si>
  <si>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</si>
  <si>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</si>
  <si>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</si>
  <si>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</si>
  <si>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</si>
  <si>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</si>
  <si>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</si>
  <si>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</si>
  <si>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</si>
  <si>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</si>
  <si>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</si>
  <si>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</si>
  <si>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</si>
  <si>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</si>
  <si>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</si>
  <si>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</si>
  <si>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</si>
  <si>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</si>
  <si>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</si>
  <si>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</si>
  <si>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</si>
  <si>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</si>
  <si>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</si>
  <si>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</si>
  <si>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</si>
  <si>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</si>
  <si>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</si>
  <si>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</si>
  <si>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</si>
  <si>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</si>
  <si>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</si>
  <si>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</si>
  <si>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</si>
  <si>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</si>
  <si>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</si>
  <si>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</si>
  <si>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</si>
  <si>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</si>
  <si>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</si>
  <si>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</si>
  <si>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</si>
  <si>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</si>
  <si>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</si>
  <si>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</si>
  <si>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</si>
  <si>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</si>
  <si>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</si>
  <si>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</si>
  <si>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</si>
  <si>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</si>
  <si>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</si>
  <si>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</si>
  <si>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</si>
  <si>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</si>
  <si>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</si>
  <si>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</si>
  <si>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</si>
  <si>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</si>
  <si>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</si>
  <si>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</si>
  <si>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</si>
  <si>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</si>
  <si>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</si>
  <si>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</si>
  <si>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</si>
  <si>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</si>
  <si>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</si>
  <si>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</si>
  <si>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</si>
  <si>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</si>
  <si>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</si>
  <si>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</si>
  <si>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</si>
  <si>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</si>
  <si>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</si>
  <si>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</si>
  <si>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</si>
  <si>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</si>
  <si>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</si>
  <si>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</si>
  <si>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</si>
  <si>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</si>
  <si>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</si>
  <si>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</si>
  <si>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</si>
  <si>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</si>
  <si>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</si>
  <si>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</si>
  <si>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</si>
  <si>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</si>
  <si>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</si>
  <si>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</si>
  <si>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</si>
  <si>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</si>
  <si>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</si>
  <si>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</si>
  <si>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</si>
  <si>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</si>
  <si>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</si>
  <si>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</si>
  <si>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</si>
  <si>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</si>
  <si>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</si>
  <si>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</si>
  <si>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</si>
  <si>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</si>
  <si>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</si>
  <si>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</si>
  <si>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</si>
  <si>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</si>
  <si>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</si>
  <si>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</si>
  <si>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</si>
  <si>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</si>
  <si>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</si>
  <si>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</si>
  <si>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</si>
  <si>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</si>
  <si>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</si>
  <si>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</si>
  <si>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</si>
  <si>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</si>
  <si>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</si>
  <si>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</si>
  <si>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</si>
  <si>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</si>
  <si>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</si>
  <si>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</si>
  <si>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</si>
  <si>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</si>
  <si>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</si>
  <si>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</si>
  <si>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</si>
  <si>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</si>
  <si>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</si>
  <si>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</si>
  <si>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</si>
  <si>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</si>
  <si>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</si>
  <si>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</si>
  <si>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</si>
  <si>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</si>
  <si>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</si>
  <si>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</si>
  <si>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</si>
  <si>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</si>
  <si>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</si>
  <si>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</si>
  <si>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</si>
  <si>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</si>
  <si>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</si>
  <si>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</si>
  <si>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</si>
  <si>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</si>
  <si>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</si>
  <si>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</si>
  <si>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</si>
  <si>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</si>
  <si>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</si>
  <si>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</si>
  <si>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</si>
  <si>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</si>
  <si>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</si>
  <si>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</si>
  <si>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</si>
  <si>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</si>
  <si>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</si>
  <si>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</si>
  <si>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</si>
  <si>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</si>
  <si>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</si>
  <si>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</si>
  <si>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</si>
  <si>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</si>
  <si>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</si>
  <si>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</si>
  <si>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</si>
  <si>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</si>
  <si>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</si>
  <si>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</si>
  <si>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</si>
  <si>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</si>
  <si>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</si>
  <si>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</si>
  <si>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</si>
  <si>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</si>
  <si>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</si>
  <si>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</si>
  <si>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</si>
  <si>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</si>
  <si>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</si>
  <si>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</si>
  <si>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</si>
  <si>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</si>
  <si>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</si>
  <si>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</si>
  <si>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</si>
  <si>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</si>
  <si>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</si>
  <si>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</si>
  <si>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</si>
  <si>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</si>
  <si>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</si>
  <si>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</si>
  <si>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</si>
  <si>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</si>
  <si>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</si>
  <si>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</si>
  <si>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</si>
  <si>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</si>
  <si>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</si>
  <si>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</si>
  <si>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</si>
  <si>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</si>
  <si>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</si>
  <si>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</si>
  <si>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</si>
  <si>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</si>
  <si>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</si>
  <si>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</si>
  <si>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</si>
  <si>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</si>
  <si>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</si>
  <si>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</si>
  <si>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</si>
  <si>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</si>
  <si>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</si>
  <si>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</si>
  <si>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</si>
  <si>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</si>
  <si>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</si>
  <si>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</si>
  <si>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</si>
  <si>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</si>
  <si>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</si>
  <si>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</si>
  <si>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</si>
  <si>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</si>
  <si>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</si>
  <si>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</si>
  <si>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</si>
  <si>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</si>
  <si>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</si>
  <si>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</si>
  <si>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</si>
  <si>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</si>
  <si>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</si>
  <si>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</si>
  <si>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</si>
  <si>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</si>
  <si>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</si>
  <si>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</si>
  <si>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</si>
  <si>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</si>
  <si>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</si>
  <si>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</si>
  <si>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</si>
  <si>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</si>
  <si>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</si>
  <si>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</si>
  <si>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</si>
  <si>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</si>
  <si>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</si>
  <si>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</si>
  <si>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</si>
  <si>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</si>
  <si>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</si>
  <si>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</si>
  <si>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</si>
  <si>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</si>
  <si>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</si>
  <si>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</si>
  <si>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</si>
  <si>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</si>
  <si>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</si>
  <si>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</si>
  <si>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</si>
  <si>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</si>
  <si>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</si>
  <si>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</si>
  <si>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</si>
  <si>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</si>
  <si>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</si>
  <si>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</si>
  <si>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</si>
  <si>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</si>
  <si>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</si>
  <si>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</si>
  <si>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</si>
  <si>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</si>
  <si>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</si>
  <si>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</si>
  <si>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</si>
  <si>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</si>
  <si>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</si>
  <si>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</si>
  <si>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</si>
  <si>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</si>
  <si>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</si>
  <si>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</si>
  <si>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</si>
  <si>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</si>
  <si>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</si>
  <si>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</si>
  <si>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</si>
  <si>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</si>
  <si>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</si>
  <si>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</si>
  <si>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</si>
  <si>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</si>
  <si>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</si>
  <si>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</si>
  <si>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</si>
  <si>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</si>
  <si>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</si>
  <si>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</si>
  <si>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</si>
  <si>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</si>
  <si>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</si>
  <si>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</si>
  <si>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</si>
  <si>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</si>
  <si>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</si>
  <si>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</si>
  <si>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</si>
  <si>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</si>
  <si>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</si>
  <si>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</si>
  <si>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</si>
  <si>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</si>
  <si>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</si>
  <si>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</si>
  <si>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</si>
  <si>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</si>
  <si>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</si>
  <si>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</si>
  <si>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</si>
  <si>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</si>
  <si>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</si>
  <si>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</si>
  <si>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</si>
  <si>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</si>
  <si>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</si>
  <si>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</si>
  <si>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</si>
  <si>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</si>
  <si>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</si>
  <si>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</si>
  <si>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</si>
  <si>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</si>
  <si>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</si>
  <si>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</si>
  <si>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</si>
  <si>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</si>
  <si>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</si>
  <si>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</si>
  <si>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</si>
  <si>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</si>
  <si>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</si>
  <si>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</si>
  <si>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</si>
  <si>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</si>
  <si>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</si>
  <si>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</si>
  <si>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</si>
  <si>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</si>
  <si>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</si>
  <si>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</si>
  <si>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</si>
  <si>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</si>
  <si>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</si>
  <si>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</si>
  <si>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</si>
  <si>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</si>
  <si>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</si>
  <si>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</si>
  <si>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</si>
  <si>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</si>
  <si>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</si>
  <si>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</si>
  <si>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</si>
  <si>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</si>
  <si>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</si>
  <si>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</si>
  <si>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</si>
  <si>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</si>
  <si>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</si>
  <si>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</si>
  <si>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</si>
  <si>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</si>
  <si>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</si>
  <si>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</si>
  <si>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</si>
  <si>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</si>
  <si>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</si>
  <si>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</si>
  <si>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</si>
  <si>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</si>
  <si>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</si>
  <si>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</si>
  <si>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</si>
  <si>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</si>
  <si>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</si>
  <si>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</si>
  <si>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</si>
  <si>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</si>
  <si>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</si>
  <si>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</si>
  <si>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</si>
  <si>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</si>
  <si>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</si>
  <si>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</si>
  <si>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</si>
  <si>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</si>
  <si>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</si>
  <si>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</si>
  <si>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</si>
  <si>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</si>
  <si>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</si>
  <si>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</si>
  <si>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</si>
  <si>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</si>
  <si>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</si>
  <si>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</si>
  <si>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</si>
  <si>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</si>
  <si>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</si>
  <si>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</si>
  <si>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</si>
  <si>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</si>
  <si>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</si>
  <si>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</si>
  <si>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</si>
  <si>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</si>
  <si>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</si>
  <si>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</si>
  <si>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</si>
  <si>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</si>
  <si>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</si>
  <si>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</si>
  <si>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</si>
  <si>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</si>
  <si>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</si>
  <si>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</si>
  <si>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</si>
  <si>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</si>
  <si>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</si>
  <si>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</si>
  <si>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</si>
  <si>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</si>
  <si>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</si>
  <si>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</si>
  <si>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</si>
  <si>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</si>
  <si>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</si>
  <si>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</si>
  <si>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</si>
  <si>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</si>
  <si>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</si>
  <si>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</si>
  <si>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</si>
  <si>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</si>
  <si>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</si>
  <si>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</si>
  <si>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</si>
  <si>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</si>
  <si>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</si>
  <si>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</si>
  <si>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</si>
  <si>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</si>
  <si>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</si>
  <si>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</si>
  <si>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</si>
  <si>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</si>
  <si>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</si>
  <si>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</si>
  <si>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</si>
  <si>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</si>
  <si>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</si>
  <si>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</si>
  <si>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</si>
  <si>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</si>
  <si>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</si>
  <si>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</si>
  <si>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</si>
  <si>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</si>
  <si>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</si>
  <si>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</si>
  <si>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</si>
  <si>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</si>
  <si>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</si>
  <si>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</si>
  <si>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</si>
  <si>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</si>
  <si>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</si>
  <si>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</si>
  <si>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</si>
  <si>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</si>
  <si>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</si>
  <si>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</si>
  <si>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</si>
  <si>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</si>
  <si>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</si>
  <si>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</si>
  <si>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</si>
  <si>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</si>
  <si>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</si>
  <si>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</si>
  <si>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</si>
  <si>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</si>
  <si>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</si>
  <si>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</si>
  <si>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</si>
  <si>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</si>
  <si>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</si>
  <si>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</si>
  <si>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</si>
  <si>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</si>
  <si>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</si>
  <si>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</si>
  <si>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</si>
  <si>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</si>
  <si>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</si>
  <si>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</si>
  <si>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</si>
  <si>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</si>
  <si>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</si>
  <si>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</si>
  <si>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</si>
  <si>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</si>
  <si>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</si>
  <si>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</si>
  <si>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</si>
  <si>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</si>
  <si>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</si>
  <si>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</si>
  <si>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</si>
  <si>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</si>
  <si>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</si>
  <si>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</si>
  <si>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</si>
  <si>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</si>
  <si>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</si>
  <si>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</si>
  <si>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</si>
  <si>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</si>
  <si>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</si>
  <si>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</si>
  <si>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</si>
  <si>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</si>
  <si>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</si>
  <si>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</si>
  <si>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</si>
  <si>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</si>
  <si>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</si>
  <si>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</si>
  <si>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</si>
  <si>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</si>
  <si>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</si>
  <si>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</si>
  <si>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</si>
  <si>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</si>
  <si>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</si>
  <si>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</si>
  <si>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</si>
  <si>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</si>
  <si>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</si>
  <si>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</si>
  <si>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</si>
  <si>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</si>
  <si>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</si>
  <si>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</si>
  <si>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</si>
  <si>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</si>
  <si>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</si>
  <si>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</si>
  <si>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</si>
  <si>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</si>
  <si>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</si>
  <si>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</si>
  <si>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</si>
  <si>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</si>
  <si>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</si>
  <si>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</si>
  <si>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</si>
  <si>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</si>
  <si>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</si>
  <si>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</si>
  <si>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</si>
  <si>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</si>
  <si>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</si>
  <si>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</si>
  <si>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</si>
  <si>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</si>
  <si>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</si>
  <si>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</si>
  <si>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</si>
  <si>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</si>
  <si>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</si>
  <si>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</si>
  <si>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</si>
  <si>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</si>
  <si>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</si>
  <si>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</si>
  <si>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</si>
  <si>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</si>
  <si>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</si>
  <si>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</si>
  <si>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</si>
  <si>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</si>
  <si>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</si>
  <si>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</si>
  <si>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</si>
  <si>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</si>
  <si>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</si>
  <si>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</si>
  <si>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</si>
  <si>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</si>
  <si>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</si>
  <si>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</si>
  <si>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</si>
  <si>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</si>
  <si>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</si>
  <si>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</si>
  <si>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</si>
  <si>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</si>
  <si>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</si>
  <si>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</si>
  <si>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</si>
  <si>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</si>
  <si>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</si>
  <si>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</si>
  <si>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</si>
  <si>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</si>
  <si>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</si>
  <si>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</si>
  <si>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</si>
  <si>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</si>
  <si>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</si>
  <si>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</si>
  <si>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</si>
  <si>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</si>
  <si>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</si>
  <si>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</si>
  <si>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</si>
  <si>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</si>
  <si>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</si>
  <si>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</si>
  <si>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</si>
  <si>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</si>
  <si>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</si>
  <si>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</si>
  <si>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</si>
  <si>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</si>
  <si>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</si>
  <si>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</si>
  <si>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</si>
  <si>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</si>
  <si>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</si>
  <si>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</si>
  <si>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</si>
  <si>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</si>
  <si>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</si>
  <si>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</si>
  <si>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</si>
  <si>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</si>
  <si>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</si>
  <si>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</si>
  <si>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</si>
  <si>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</si>
  <si>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</si>
  <si>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</si>
  <si>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</si>
  <si>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</si>
  <si>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</si>
  <si>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</si>
  <si>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</si>
  <si>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</si>
  <si>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</si>
  <si>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</si>
  <si>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</si>
  <si>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</si>
  <si>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</si>
  <si>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</si>
  <si>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</si>
  <si>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</si>
  <si>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</si>
  <si>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</si>
  <si>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</si>
  <si>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</si>
  <si>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</si>
  <si>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</si>
  <si>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</si>
  <si>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</si>
  <si>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</si>
  <si>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</si>
  <si>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</si>
  <si>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</si>
  <si>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</si>
  <si>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</si>
  <si>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</si>
  <si>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</si>
  <si>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</si>
  <si>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</si>
  <si>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</si>
  <si>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</si>
  <si>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</si>
  <si>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</si>
  <si>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</si>
  <si>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</si>
  <si>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</si>
  <si>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</si>
  <si>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</si>
  <si>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</si>
  <si>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</si>
  <si>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</si>
  <si>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</si>
  <si>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</si>
  <si>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</si>
  <si>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</si>
  <si>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</si>
  <si>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</si>
  <si>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</si>
  <si>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</si>
  <si>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</si>
  <si>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</si>
  <si>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</si>
  <si>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</si>
  <si>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</si>
  <si>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</si>
  <si>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</si>
  <si>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</si>
  <si>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</si>
  <si>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</si>
  <si>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</si>
  <si>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</si>
  <si>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</si>
  <si>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</si>
  <si>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</si>
  <si>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</si>
  <si>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</si>
  <si>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</si>
  <si>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</si>
  <si>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</si>
  <si>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</si>
  <si>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</si>
  <si>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</si>
  <si>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</si>
  <si>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</si>
  <si>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</si>
  <si>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</si>
  <si>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</si>
  <si>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</si>
  <si>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</si>
  <si>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</si>
  <si>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</si>
  <si>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</si>
  <si>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</si>
  <si>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</si>
  <si>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</si>
  <si>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</si>
  <si>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</si>
  <si>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</si>
  <si>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</si>
  <si>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</si>
  <si>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</si>
  <si>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</si>
  <si>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</si>
  <si>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</si>
  <si>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</si>
  <si>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</si>
  <si>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</si>
  <si>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</si>
  <si>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</si>
  <si>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</si>
  <si>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</si>
  <si>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</si>
  <si>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</si>
  <si>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</si>
  <si>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</si>
  <si>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</si>
  <si>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</si>
  <si>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</si>
  <si>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</si>
  <si>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</si>
  <si>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</si>
  <si>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</si>
  <si>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</si>
  <si>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</si>
  <si>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</si>
  <si>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</si>
  <si>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</si>
  <si>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</si>
  <si>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</si>
  <si>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</si>
  <si>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</si>
  <si>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</si>
  <si>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</si>
  <si>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</si>
  <si>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</si>
  <si>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</si>
  <si>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</si>
  <si>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</si>
  <si>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</si>
  <si>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</si>
  <si>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</si>
  <si>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</si>
  <si>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</si>
  <si>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</si>
  <si>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</si>
  <si>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</si>
  <si>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</si>
  <si>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</si>
  <si>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</si>
  <si>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</si>
  <si>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</si>
  <si>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</si>
  <si>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</si>
  <si>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</si>
  <si>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</si>
  <si>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</si>
  <si>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</si>
  <si>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</si>
  <si>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</si>
  <si>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</si>
  <si>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</si>
  <si>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</si>
  <si>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</si>
  <si>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</si>
  <si>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</si>
  <si>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</si>
  <si>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</si>
  <si>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</si>
  <si>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</si>
  <si>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</si>
  <si>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</si>
  <si>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</si>
  <si>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</si>
  <si>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</si>
  <si>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</si>
  <si>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</si>
  <si>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</si>
  <si>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</si>
  <si>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</si>
  <si>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</si>
  <si>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</si>
  <si>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</si>
  <si>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</si>
  <si>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</si>
  <si>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</si>
  <si>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</si>
  <si>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</si>
  <si>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</si>
  <si>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</si>
  <si>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</si>
  <si>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</si>
  <si>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</si>
  <si>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</si>
  <si>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</si>
  <si>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</si>
  <si>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</si>
  <si>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</si>
  <si>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</si>
  <si>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</si>
  <si>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</si>
  <si>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</si>
  <si>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</si>
  <si>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</si>
  <si>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</si>
  <si>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</si>
  <si>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</si>
  <si>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</si>
  <si>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</si>
  <si>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</si>
  <si>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</si>
  <si>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</si>
  <si>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</si>
  <si>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</si>
  <si>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</si>
  <si>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</si>
  <si>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</si>
  <si>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</si>
  <si>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</si>
  <si>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</si>
  <si>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</si>
  <si>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</si>
  <si>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</si>
  <si>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</si>
  <si>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</si>
  <si>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</si>
  <si>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</si>
  <si>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</si>
  <si>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</si>
  <si>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</si>
  <si>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</si>
  <si>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</si>
  <si>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</si>
  <si>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</si>
  <si>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</si>
  <si>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</si>
  <si>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</si>
  <si>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</si>
  <si>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</si>
  <si>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</si>
  <si>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</si>
  <si>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</si>
  <si>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</si>
  <si>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</si>
  <si>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</si>
  <si>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</si>
  <si>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</si>
  <si>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</si>
  <si>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</si>
  <si>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</si>
  <si>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</si>
  <si>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</si>
  <si>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</si>
  <si>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</si>
  <si>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</si>
  <si>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</si>
  <si>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</si>
  <si>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</si>
  <si>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</si>
  <si>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</si>
  <si>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</si>
  <si>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</si>
  <si>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</si>
  <si>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</si>
  <si>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</si>
  <si>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</si>
  <si>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</si>
  <si>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</si>
  <si>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</si>
  <si>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</si>
  <si>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</si>
  <si>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</si>
  <si>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</si>
  <si>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</si>
  <si>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</si>
  <si>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</si>
  <si>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</si>
  <si>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</si>
  <si>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</si>
  <si>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</si>
  <si>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</si>
  <si>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</si>
  <si>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</si>
  <si>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</si>
  <si>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</si>
  <si>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</si>
  <si>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</si>
  <si>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</si>
  <si>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</si>
  <si>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</si>
  <si>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</si>
  <si>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</si>
  <si>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</si>
  <si>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</si>
  <si>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</si>
  <si>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</si>
  <si>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</si>
  <si>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</si>
  <si>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</si>
  <si>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</si>
  <si>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</si>
  <si>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</si>
  <si>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</si>
  <si>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</si>
  <si>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</si>
  <si>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</si>
  <si>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</si>
  <si>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</si>
  <si>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</si>
  <si>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</si>
  <si>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</si>
  <si>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</si>
  <si>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</si>
  <si>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</si>
  <si>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</si>
  <si>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</si>
  <si>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</si>
  <si>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</si>
  <si>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</si>
  <si>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</si>
  <si>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</si>
  <si>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</si>
  <si>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</si>
  <si>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</si>
  <si>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</si>
  <si>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</si>
  <si>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</si>
  <si>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</si>
  <si>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</si>
  <si>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</si>
  <si>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</si>
  <si>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</si>
  <si>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</si>
  <si>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</si>
  <si>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</si>
  <si>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</si>
  <si>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</si>
  <si>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</si>
  <si>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</si>
  <si>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</si>
  <si>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</si>
  <si>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</si>
  <si>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</si>
  <si>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</si>
  <si>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</si>
  <si>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</si>
  <si>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</si>
  <si>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</si>
  <si>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</si>
  <si>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</si>
  <si>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</si>
  <si>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</si>
  <si>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</si>
  <si>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</si>
  <si>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</si>
  <si>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</si>
  <si>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</si>
  <si>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</si>
  <si>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</si>
  <si>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</si>
  <si>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</si>
  <si>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</si>
  <si>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</si>
  <si>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</si>
  <si>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</si>
  <si>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</si>
  <si>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</si>
  <si>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</si>
  <si>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</si>
  <si>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</si>
  <si>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</si>
  <si>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</si>
  <si>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</si>
  <si>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</si>
  <si>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</si>
  <si>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</si>
  <si>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</si>
  <si>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</si>
  <si>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</si>
  <si>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</si>
  <si>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</si>
  <si>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</si>
  <si>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</si>
  <si>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</si>
  <si>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</si>
  <si>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</si>
  <si>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</si>
  <si>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</si>
  <si>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</si>
  <si>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</si>
  <si>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</si>
  <si>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</si>
  <si>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</si>
  <si>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</si>
  <si>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</si>
  <si>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</si>
  <si>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</si>
  <si>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</si>
  <si>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</si>
  <si>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</si>
  <si>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</si>
  <si>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</si>
  <si>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</si>
  <si>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</si>
  <si>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</si>
  <si>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</si>
  <si>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</si>
  <si>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</si>
  <si>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</si>
  <si>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</si>
  <si>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</si>
  <si>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</si>
  <si>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</si>
  <si>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</si>
  <si>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</si>
  <si>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</si>
  <si>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</si>
  <si>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</si>
  <si>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</si>
  <si>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</si>
  <si>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</si>
  <si>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</si>
  <si>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</si>
  <si>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</si>
  <si>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</si>
  <si>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</si>
  <si>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</si>
  <si>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</si>
  <si>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</si>
  <si>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</si>
  <si>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</si>
  <si>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</si>
  <si>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</si>
  <si>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</si>
  <si>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</si>
  <si>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</si>
  <si>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</si>
  <si>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</si>
  <si>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</si>
  <si>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</si>
  <si>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</si>
  <si>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</si>
  <si>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</si>
  <si>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</si>
  <si>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</si>
  <si>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</si>
  <si>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</si>
  <si>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</si>
  <si>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</si>
  <si>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</si>
  <si>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</si>
  <si>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</si>
  <si>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</si>
  <si>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</si>
  <si>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</si>
  <si>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</si>
  <si>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</si>
  <si>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</si>
  <si>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</si>
  <si>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</si>
  <si>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</si>
  <si>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</si>
  <si>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</si>
  <si>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</si>
  <si>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</si>
  <si>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</si>
  <si>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</si>
  <si>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</si>
  <si>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</si>
  <si>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</si>
  <si>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</si>
  <si>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</si>
  <si>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</si>
  <si>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</si>
  <si>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</si>
  <si>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</si>
  <si>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</si>
  <si>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</si>
  <si>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</si>
  <si>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</si>
  <si>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</si>
  <si>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</si>
  <si>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</si>
  <si>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</si>
  <si>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</si>
  <si>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</si>
  <si>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</si>
  <si>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</si>
  <si>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</si>
  <si>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</si>
  <si>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</si>
  <si>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</si>
  <si>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</si>
  <si>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</si>
  <si>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</si>
  <si>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</si>
  <si>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</si>
  <si>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</si>
  <si>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</si>
  <si>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</si>
  <si>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</si>
  <si>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</si>
  <si>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</si>
  <si>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</si>
  <si>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</si>
  <si>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</si>
  <si>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</si>
  <si>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</si>
  <si>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</si>
  <si>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</si>
  <si>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</si>
  <si>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</si>
  <si>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</si>
  <si>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</si>
  <si>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</si>
  <si>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</si>
  <si>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</si>
  <si>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</si>
  <si>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</si>
  <si>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</si>
  <si>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</si>
  <si>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</si>
  <si>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</si>
  <si>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</si>
  <si>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</si>
  <si>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</si>
  <si>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</si>
  <si>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</si>
  <si>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</si>
  <si>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</si>
  <si>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</si>
  <si>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</si>
  <si>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</si>
  <si>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</si>
  <si>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</si>
  <si>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</si>
  <si>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</si>
  <si>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</si>
  <si>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</si>
  <si>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</si>
  <si>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</si>
  <si>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</si>
  <si>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</si>
  <si>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</si>
  <si>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</si>
  <si>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</si>
  <si>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</si>
  <si>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</si>
  <si>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</si>
  <si>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</si>
  <si>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</si>
  <si>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</si>
  <si>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</si>
  <si>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</si>
  <si>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</si>
  <si>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</si>
  <si>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</si>
  <si>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</si>
  <si>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</si>
  <si>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</si>
  <si>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</si>
  <si>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</si>
  <si>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</si>
  <si>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</si>
  <si>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</si>
  <si>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</si>
  <si>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</si>
  <si>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</si>
  <si>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</si>
  <si>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</si>
  <si>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</si>
  <si>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</si>
  <si>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</si>
  <si>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</si>
  <si>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</si>
  <si>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</si>
  <si>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</si>
  <si>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</si>
  <si>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</si>
  <si>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</si>
  <si>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</si>
  <si>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</si>
  <si>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</si>
  <si>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</si>
  <si>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</si>
  <si>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</si>
  <si>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</si>
  <si>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</si>
  <si>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</si>
  <si>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</si>
  <si>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</si>
  <si>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</si>
  <si>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</si>
  <si>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</si>
  <si>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</si>
  <si>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</si>
  <si>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</si>
  <si>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</si>
  <si>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</si>
  <si>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</si>
  <si>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</si>
  <si>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</si>
  <si>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</si>
  <si>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</si>
  <si>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</si>
  <si>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</si>
  <si>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</si>
  <si>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</si>
  <si>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</si>
  <si>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</si>
  <si>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</si>
  <si>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</si>
  <si>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</si>
  <si>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</si>
  <si>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</si>
  <si>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</si>
  <si>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</si>
  <si>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</si>
  <si>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</si>
  <si>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</si>
  <si>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</si>
  <si>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</si>
  <si>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</si>
  <si>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</si>
  <si>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</si>
  <si>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</si>
  <si>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</si>
  <si>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</si>
  <si>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</si>
  <si>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</si>
  <si>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</si>
  <si>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</si>
  <si>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</si>
  <si>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</si>
  <si>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</si>
  <si>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</si>
  <si>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</si>
  <si>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</si>
  <si>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</si>
  <si>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</si>
  <si>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</si>
  <si>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</si>
  <si>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</si>
  <si>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</si>
  <si>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</si>
  <si>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</si>
  <si>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</si>
  <si>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</si>
  <si>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</si>
  <si>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</si>
  <si>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</si>
  <si>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</si>
  <si>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</si>
  <si>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</si>
  <si>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</si>
  <si>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</si>
  <si>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</si>
  <si>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</si>
  <si>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</si>
  <si>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</si>
  <si>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</si>
  <si>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</si>
  <si>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</si>
  <si>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</si>
  <si>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</si>
  <si>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</si>
  <si>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</si>
  <si>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</si>
  <si>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</si>
  <si>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</si>
  <si>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</si>
  <si>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</si>
  <si>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</si>
  <si>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</si>
  <si>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</si>
  <si>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</si>
  <si>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</si>
  <si>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</si>
  <si>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</si>
  <si>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</si>
  <si>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</si>
  <si>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</si>
  <si>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</si>
  <si>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</si>
  <si>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</si>
  <si>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</si>
  <si>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</si>
  <si>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</si>
  <si>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</si>
  <si>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</si>
  <si>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</si>
  <si>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</si>
  <si>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</si>
  <si>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</si>
  <si>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</si>
  <si>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</si>
  <si>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</si>
  <si>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</si>
  <si>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</si>
  <si>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</si>
  <si>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</si>
  <si>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</si>
  <si>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</si>
  <si>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</si>
  <si>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</si>
  <si>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</si>
  <si>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</si>
  <si>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</si>
  <si>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</si>
  <si>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</si>
  <si>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</si>
  <si>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</si>
  <si>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</si>
  <si>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</si>
  <si>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</si>
  <si>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</si>
  <si>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</si>
  <si>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</si>
  <si>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</si>
  <si>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</si>
  <si>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</si>
  <si>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</si>
  <si>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</si>
  <si>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</si>
  <si>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</si>
  <si>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</si>
  <si>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</si>
  <si>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</si>
  <si>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</si>
  <si>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</si>
  <si>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</si>
  <si>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</si>
  <si>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</si>
  <si>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</si>
  <si>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</si>
  <si>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</si>
  <si>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</si>
  <si>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</si>
  <si>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</si>
  <si>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</si>
  <si>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</si>
  <si>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</si>
  <si>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</si>
  <si>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</si>
  <si>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</si>
  <si>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</si>
  <si>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</si>
  <si>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</si>
  <si>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</si>
  <si>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</si>
  <si>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</si>
  <si>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</si>
  <si>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</si>
  <si>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</si>
  <si>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</si>
  <si>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</si>
  <si>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</si>
  <si>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</si>
  <si>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</si>
  <si>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</si>
  <si>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</si>
  <si>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</si>
  <si>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</si>
  <si>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</si>
  <si>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</si>
  <si>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</si>
  <si>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</si>
  <si>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</si>
  <si>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</si>
  <si>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</si>
  <si>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</si>
  <si>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</si>
  <si>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</si>
  <si>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</si>
  <si>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</si>
  <si>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</si>
  <si>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</si>
  <si>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</si>
  <si>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</si>
  <si>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</si>
  <si>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</si>
  <si>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</si>
  <si>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</si>
  <si>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</si>
  <si>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</si>
  <si>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</si>
  <si>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</si>
  <si>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</si>
  <si>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</si>
  <si>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</si>
  <si>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</si>
  <si>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</si>
  <si>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</si>
  <si>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</si>
  <si>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</si>
  <si>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</si>
  <si>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</si>
  <si>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</si>
  <si>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</si>
  <si>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</si>
  <si>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</si>
  <si>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</si>
  <si>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</si>
  <si>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</si>
  <si>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</si>
  <si>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</si>
  <si>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</si>
  <si>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</si>
  <si>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</si>
  <si>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</si>
  <si>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</si>
  <si>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</si>
  <si>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</si>
  <si>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</si>
  <si>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</si>
  <si>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</si>
  <si>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</si>
  <si>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</si>
  <si>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</si>
  <si>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</si>
  <si>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</si>
  <si>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</si>
  <si>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</si>
  <si>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</si>
  <si>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</si>
  <si>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</si>
  <si>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</si>
  <si>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</si>
  <si>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</si>
  <si>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</si>
  <si>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</si>
  <si>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</si>
  <si>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</si>
  <si>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</si>
  <si>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</si>
  <si>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</si>
  <si>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</si>
  <si>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</si>
  <si>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</si>
  <si>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</si>
  <si>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</si>
  <si>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</si>
  <si>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</si>
  <si>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</si>
  <si>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</si>
  <si>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</si>
  <si>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</si>
  <si>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</si>
  <si>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</si>
  <si>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</si>
  <si>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</si>
  <si>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</si>
  <si>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</si>
  <si>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</si>
  <si>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</si>
  <si>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</si>
  <si>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</si>
  <si>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</si>
  <si>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</si>
  <si>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</si>
  <si>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</si>
  <si>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</si>
  <si>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</si>
  <si>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</si>
  <si>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</si>
  <si>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</si>
  <si>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</si>
  <si>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</si>
  <si>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</si>
  <si>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</si>
  <si>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</si>
  <si>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</si>
  <si>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</si>
  <si>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</si>
  <si>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</si>
  <si>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</si>
  <si>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</si>
  <si>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</si>
  <si>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</si>
  <si>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</si>
  <si>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</si>
  <si>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</si>
  <si>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</si>
  <si>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</si>
  <si>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</si>
  <si>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</si>
  <si>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</si>
  <si>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</si>
  <si>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</si>
  <si>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</si>
  <si>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</si>
  <si>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</si>
  <si>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</si>
  <si>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</si>
  <si>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</si>
  <si>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</si>
  <si>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</si>
  <si>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</si>
  <si>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</si>
  <si>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</si>
  <si>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</si>
  <si>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</si>
  <si>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</si>
  <si>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</si>
  <si>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</si>
  <si>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</si>
  <si>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</si>
  <si>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</si>
  <si>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</si>
  <si>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</si>
  <si>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</si>
  <si>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</si>
  <si>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</si>
  <si>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</si>
  <si>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</si>
  <si>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</si>
  <si>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</si>
  <si>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</si>
  <si>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</si>
  <si>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</si>
  <si>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</si>
  <si>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</si>
  <si>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</si>
  <si>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</si>
  <si>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</si>
  <si>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</si>
  <si>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</si>
  <si>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</si>
  <si>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</si>
  <si>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</si>
  <si>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</si>
  <si>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</si>
  <si>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</si>
  <si>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</si>
  <si>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</si>
  <si>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</si>
  <si>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</si>
  <si>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</si>
  <si>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</si>
  <si>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</si>
  <si>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</si>
  <si>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</si>
  <si>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</si>
  <si>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</si>
  <si>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</si>
  <si>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</si>
  <si>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</si>
  <si>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</si>
  <si>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</si>
  <si>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</si>
  <si>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</si>
  <si>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</si>
  <si>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</si>
  <si>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</si>
  <si>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</si>
  <si>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</si>
  <si>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</si>
  <si>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</si>
  <si>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</si>
  <si>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</si>
  <si>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</si>
  <si>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</si>
  <si>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</si>
  <si>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</si>
  <si>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</si>
  <si>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</si>
  <si>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</si>
  <si>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</si>
  <si>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</si>
  <si>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</si>
  <si>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</si>
  <si>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</si>
  <si>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</si>
  <si>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</si>
  <si>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</si>
  <si>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</si>
  <si>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</si>
  <si>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</si>
  <si>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</si>
  <si>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</si>
  <si>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</si>
  <si>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</si>
  <si>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</si>
  <si>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</si>
  <si>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</si>
  <si>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</si>
  <si>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</si>
  <si>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</si>
  <si>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</si>
  <si>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</si>
  <si>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</si>
  <si>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</si>
  <si>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</si>
  <si>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</si>
  <si>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</si>
  <si>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</si>
  <si>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</si>
  <si>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</si>
  <si>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</si>
  <si>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</si>
  <si>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</si>
  <si>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</si>
  <si>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</si>
  <si>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</si>
  <si>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</si>
  <si>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</si>
  <si>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</si>
  <si>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</si>
  <si>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</si>
  <si>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</si>
  <si>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</si>
  <si>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</si>
  <si>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</si>
  <si>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</si>
  <si>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</si>
  <si>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</si>
  <si>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</si>
  <si>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</si>
  <si>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</si>
  <si>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</si>
  <si>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</si>
  <si>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</si>
  <si>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</si>
  <si>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</si>
  <si>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</si>
  <si>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</si>
  <si>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</si>
  <si>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</si>
  <si>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</si>
  <si>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</si>
  <si>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</si>
  <si>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</si>
  <si>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</si>
  <si>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</si>
  <si>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</si>
  <si>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</si>
  <si>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</si>
  <si>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</si>
  <si>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</si>
  <si>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</si>
  <si>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</si>
  <si>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</si>
  <si>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</si>
  <si>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</si>
  <si>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</si>
  <si>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</si>
  <si>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</si>
  <si>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</si>
  <si>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</si>
  <si>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</si>
  <si>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</si>
  <si>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</si>
  <si>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</si>
  <si>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</si>
  <si>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</si>
  <si>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</si>
  <si>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</si>
  <si>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</si>
  <si>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</si>
  <si>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</si>
  <si>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</si>
  <si>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</si>
  <si>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</si>
  <si>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</si>
  <si>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</si>
  <si>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</si>
  <si>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</si>
  <si>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</si>
  <si>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</si>
  <si>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</si>
  <si>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</si>
  <si>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</si>
  <si>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</si>
  <si>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</si>
  <si>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</si>
  <si>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</si>
  <si>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</si>
  <si>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</si>
  <si>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</si>
  <si>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</si>
  <si>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</si>
  <si>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</si>
  <si>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</si>
  <si>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</si>
  <si>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</si>
  <si>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</si>
  <si>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</si>
  <si>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</si>
  <si>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</si>
  <si>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</si>
  <si>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</si>
  <si>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</si>
  <si>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</si>
  <si>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</si>
  <si>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</si>
  <si>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</si>
  <si>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</si>
  <si>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</si>
  <si>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</si>
  <si>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</si>
  <si>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</si>
  <si>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</si>
  <si>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</si>
  <si>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</si>
  <si>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</si>
  <si>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</si>
  <si>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</si>
  <si>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</si>
  <si>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</si>
  <si>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</si>
  <si>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</si>
  <si>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</si>
  <si>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</si>
  <si>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</si>
  <si>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</si>
  <si>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</si>
  <si>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</si>
  <si>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</si>
  <si>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</si>
  <si>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</si>
  <si>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</si>
  <si>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</si>
  <si>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</si>
  <si>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</si>
  <si>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</si>
  <si>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</si>
  <si>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</si>
  <si>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</si>
  <si>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</si>
  <si>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</si>
  <si>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</si>
  <si>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</si>
  <si>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</si>
  <si>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</si>
  <si>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</si>
  <si>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</si>
  <si>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</si>
  <si>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</si>
  <si>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</si>
  <si>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</si>
  <si>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</si>
  <si>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</si>
  <si>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</si>
  <si>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</si>
  <si>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</si>
  <si>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</si>
  <si>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</si>
  <si>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</si>
  <si>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</si>
  <si>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</si>
  <si>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</si>
  <si>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</si>
  <si>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</si>
  <si>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</si>
  <si>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</si>
  <si>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</si>
  <si>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</si>
  <si>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</si>
  <si>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</si>
  <si>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</si>
  <si>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</si>
  <si>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</si>
  <si>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</si>
  <si>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</si>
  <si>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</si>
  <si>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</si>
  <si>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</si>
  <si>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</si>
  <si>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</si>
  <si>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</si>
  <si>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</si>
  <si>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</si>
  <si>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</si>
  <si>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</si>
  <si>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</si>
  <si>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</si>
  <si>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</si>
  <si>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</si>
  <si>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</si>
  <si>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</si>
  <si>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</si>
  <si>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</si>
  <si>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</si>
  <si>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</si>
  <si>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</si>
  <si>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</si>
  <si>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</si>
  <si>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</si>
  <si>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</si>
  <si>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</si>
  <si>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</si>
  <si>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</si>
  <si>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</si>
  <si>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</si>
  <si>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</si>
  <si>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</si>
  <si>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</si>
  <si>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</si>
  <si>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</si>
  <si>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</si>
  <si>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</si>
  <si>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</si>
  <si>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</si>
  <si>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</si>
  <si>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</si>
  <si>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</si>
  <si>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</si>
  <si>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</si>
  <si>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</si>
  <si>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</si>
  <si>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</si>
  <si>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</si>
  <si>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</si>
  <si>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</si>
  <si>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</si>
  <si>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</si>
  <si>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</si>
  <si>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</si>
  <si>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</si>
  <si>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</si>
  <si>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</si>
  <si>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</si>
  <si>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</si>
  <si>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</si>
  <si>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</si>
  <si>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</si>
  <si>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</si>
  <si>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</si>
  <si>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</si>
  <si>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</si>
  <si>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</si>
  <si>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</si>
  <si>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</si>
  <si>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</si>
  <si>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</si>
  <si>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</si>
  <si>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</si>
  <si>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</si>
  <si>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</si>
  <si>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</si>
  <si>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</si>
  <si>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</si>
  <si>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</si>
  <si>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</si>
  <si>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</si>
  <si>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</si>
  <si>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</si>
  <si>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</si>
  <si>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</si>
  <si>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</si>
  <si>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</si>
  <si>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</si>
  <si>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</si>
  <si>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</si>
  <si>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</si>
  <si>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</si>
  <si>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</si>
  <si>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</si>
  <si>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</si>
  <si>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</si>
  <si>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</si>
  <si>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</si>
  <si>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</si>
  <si>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</si>
  <si>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</si>
  <si>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</si>
  <si>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</si>
  <si>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</si>
  <si>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</si>
  <si>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</si>
  <si>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</si>
  <si>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</si>
  <si>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</si>
  <si>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</si>
  <si>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</si>
  <si>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</si>
  <si>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</si>
  <si>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</si>
  <si>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</si>
  <si>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</si>
  <si>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</si>
  <si>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</si>
  <si>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</si>
  <si>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</si>
  <si>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</si>
  <si>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</si>
  <si>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</si>
  <si>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</si>
  <si>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</si>
  <si>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</si>
  <si>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</si>
  <si>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</si>
  <si>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</si>
  <si>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</si>
  <si>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</si>
  <si>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</si>
  <si>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</si>
  <si>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</si>
  <si>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</si>
  <si>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</si>
  <si>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</si>
  <si>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</si>
  <si>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</si>
  <si>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</si>
  <si>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</si>
  <si>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</si>
  <si>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</si>
  <si>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</si>
  <si>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</si>
  <si>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</si>
  <si>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</si>
  <si>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</si>
  <si>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</si>
  <si>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</si>
  <si>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</si>
  <si>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</si>
  <si>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</si>
  <si>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</si>
  <si>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</si>
  <si>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</si>
  <si>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</si>
  <si>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</si>
  <si>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</si>
  <si>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</si>
  <si>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</si>
  <si>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</si>
  <si>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</si>
  <si>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</si>
  <si>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</si>
  <si>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</si>
  <si>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</si>
  <si>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</si>
  <si>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</si>
  <si>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</si>
  <si>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</si>
  <si>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</si>
  <si>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</si>
  <si>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</si>
  <si>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</si>
  <si>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</si>
  <si>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</si>
  <si>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</si>
  <si>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</si>
  <si>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</si>
  <si>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</si>
  <si>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</si>
  <si>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</si>
  <si>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</si>
  <si>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</si>
  <si>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</si>
  <si>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</si>
  <si>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</si>
  <si>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</si>
  <si>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</si>
  <si>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</si>
  <si>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</si>
  <si>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</si>
  <si>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</si>
  <si>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</si>
  <si>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</si>
  <si>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</si>
  <si>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</si>
  <si>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</si>
  <si>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</si>
  <si>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</si>
  <si>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</si>
  <si>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</si>
  <si>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</si>
  <si>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</si>
  <si>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</si>
  <si>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</si>
  <si>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</si>
  <si>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</si>
  <si>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</si>
  <si>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</si>
  <si>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</si>
  <si>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</si>
  <si>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</si>
  <si>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</si>
  <si>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</si>
  <si>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</si>
  <si>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</si>
  <si>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</si>
  <si>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</si>
  <si>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</si>
  <si>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</si>
  <si>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</si>
  <si>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</si>
  <si>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</si>
  <si>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</si>
  <si>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</si>
  <si>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</si>
  <si>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</si>
  <si>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</si>
  <si>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</si>
  <si>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</si>
  <si>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</si>
  <si>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</si>
  <si>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</si>
  <si>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</si>
  <si>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</si>
  <si>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</si>
  <si>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</si>
  <si>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</si>
  <si>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</si>
  <si>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</si>
  <si>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</si>
  <si>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</si>
  <si>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</si>
  <si>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</si>
  <si>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</si>
  <si>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</si>
  <si>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</si>
  <si>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</si>
  <si>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</si>
  <si>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</si>
  <si>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</si>
  <si>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</si>
  <si>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</si>
  <si>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</si>
  <si>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</si>
  <si>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</si>
  <si>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</si>
  <si>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</si>
  <si>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</si>
  <si>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</si>
  <si>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</si>
  <si>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</si>
  <si>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</si>
  <si>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</si>
  <si>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</si>
  <si>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</si>
  <si>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</si>
  <si>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</si>
  <si>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</si>
  <si>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</si>
  <si>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</si>
  <si>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</si>
  <si>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</si>
  <si>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</si>
  <si>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</si>
  <si>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</si>
  <si>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</si>
  <si>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</si>
  <si>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</si>
  <si>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</si>
  <si>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</si>
  <si>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</si>
  <si>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</si>
  <si>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</si>
  <si>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</si>
  <si>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</si>
  <si>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</si>
  <si>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</si>
  <si>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</si>
  <si>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</si>
  <si>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</si>
  <si>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</si>
  <si>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</si>
  <si>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</si>
  <si>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</si>
  <si>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</si>
  <si>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</si>
  <si>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</si>
  <si>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</si>
  <si>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</si>
  <si>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</si>
  <si>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</si>
  <si>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</si>
  <si>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</si>
  <si>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</si>
  <si>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</si>
  <si>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</si>
  <si>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</si>
  <si>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</si>
  <si>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</si>
  <si>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</si>
  <si>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</si>
  <si>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</si>
  <si>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</si>
  <si>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</si>
  <si>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</si>
  <si>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</si>
  <si>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</si>
  <si>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</si>
  <si>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</si>
  <si>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</si>
  <si>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</si>
  <si>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</si>
  <si>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</si>
  <si>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</si>
  <si>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</si>
  <si>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</si>
  <si>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</si>
  <si>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</si>
  <si>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</si>
  <si>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</si>
  <si>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</si>
  <si>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</si>
  <si>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</si>
  <si>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</si>
  <si>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</si>
  <si>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</si>
  <si>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</si>
  <si>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</si>
  <si>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</si>
  <si>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</si>
  <si>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</si>
  <si>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</si>
  <si>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</si>
  <si>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</si>
  <si>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</si>
  <si>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</si>
  <si>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</si>
  <si>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</si>
  <si>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</si>
  <si>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</si>
  <si>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</si>
  <si>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</si>
  <si>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</si>
  <si>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</si>
  <si>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</si>
  <si>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</si>
  <si>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</si>
  <si>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</si>
  <si>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</si>
  <si>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</si>
  <si>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</si>
  <si>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</si>
  <si>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</si>
  <si>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</si>
  <si>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</si>
  <si>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</si>
  <si>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</si>
  <si>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</si>
  <si>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</si>
  <si>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</si>
  <si>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</si>
  <si>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</si>
  <si>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</si>
  <si>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</si>
  <si>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</si>
  <si>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</si>
  <si>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</si>
  <si>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</si>
  <si>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</si>
  <si>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</si>
  <si>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</si>
  <si>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</si>
  <si>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</si>
  <si>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</si>
  <si>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</si>
  <si>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</si>
  <si>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</si>
  <si>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</si>
  <si>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</si>
  <si>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</si>
  <si>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</si>
  <si>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</si>
  <si>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</si>
  <si>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</si>
  <si>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</si>
  <si>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</si>
  <si>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</si>
  <si>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</si>
  <si>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</si>
  <si>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</si>
  <si>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</si>
  <si>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</si>
  <si>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</si>
  <si>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</si>
  <si>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</si>
  <si>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</si>
  <si>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</si>
  <si>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</si>
  <si>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</si>
  <si>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</si>
  <si>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</si>
  <si>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</si>
  <si>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</si>
  <si>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</si>
  <si>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</si>
  <si>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</si>
  <si>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</si>
  <si>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</si>
  <si>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</si>
  <si>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</si>
  <si>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</si>
  <si>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</si>
  <si>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</si>
  <si>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</si>
  <si>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</si>
  <si>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</si>
  <si>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</si>
  <si>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</si>
  <si>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</si>
  <si>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</si>
  <si>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</si>
  <si>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</si>
  <si>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</si>
  <si>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</si>
  <si>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</si>
  <si>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</si>
  <si>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</si>
  <si>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</si>
  <si>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</si>
  <si>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</si>
  <si>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</si>
  <si>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</si>
  <si>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</si>
  <si>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</si>
  <si>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</si>
  <si>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</si>
  <si>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</si>
  <si>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</si>
  <si>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</si>
  <si>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</si>
  <si>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</si>
  <si>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</si>
  <si>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</si>
  <si>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</si>
  <si>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</si>
  <si>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</si>
  <si>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</si>
  <si>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</si>
  <si>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</si>
  <si>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</si>
  <si>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</si>
  <si>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</si>
  <si>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</si>
  <si>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</si>
  <si>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</si>
  <si>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</si>
  <si>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</si>
  <si>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</si>
  <si>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</si>
  <si>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</si>
  <si>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</si>
  <si>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</si>
  <si>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</si>
  <si>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</si>
  <si>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</si>
  <si>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</si>
  <si>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</si>
  <si>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</si>
  <si>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</si>
  <si>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</si>
  <si>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</si>
  <si>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</si>
  <si>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</si>
  <si>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</si>
  <si>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</si>
  <si>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</si>
  <si>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</si>
  <si>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</si>
  <si>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</si>
  <si>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</si>
  <si>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</si>
  <si>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</si>
  <si>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</si>
  <si>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</si>
  <si>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</si>
  <si>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</si>
  <si>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</si>
  <si>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</si>
  <si>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</si>
  <si>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</si>
  <si>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</si>
  <si>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</si>
  <si>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</si>
  <si>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</si>
  <si>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</si>
  <si>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</si>
  <si>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</si>
  <si>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</si>
  <si>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</si>
  <si>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</si>
  <si>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</si>
  <si>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</si>
  <si>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</si>
  <si>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</si>
  <si>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</si>
  <si>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</si>
  <si>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</si>
  <si>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</si>
  <si>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</si>
  <si>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</si>
  <si>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</si>
  <si>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</si>
  <si>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</si>
  <si>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</si>
  <si>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</si>
  <si>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</si>
  <si>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</si>
  <si>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</si>
  <si>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</si>
  <si>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</si>
  <si>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</si>
  <si>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</si>
  <si>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</si>
  <si>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</si>
  <si>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</si>
  <si>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</si>
  <si>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</si>
  <si>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</si>
  <si>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</si>
  <si>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</si>
  <si>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</si>
  <si>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</si>
  <si>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</si>
  <si>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</si>
  <si>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</si>
  <si>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</si>
  <si>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</si>
  <si>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</si>
  <si>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</si>
  <si>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</si>
  <si>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</si>
  <si>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</si>
  <si>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</si>
  <si>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</si>
  <si>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</si>
  <si>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</si>
  <si>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</si>
  <si>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</si>
  <si>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</si>
  <si>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</si>
  <si>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</si>
  <si>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</si>
  <si>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</si>
  <si>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</si>
  <si>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</si>
  <si>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</si>
  <si>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</si>
  <si>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</si>
  <si>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</si>
  <si>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</si>
  <si>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</si>
  <si>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</si>
  <si>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</si>
  <si>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</si>
  <si>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</si>
  <si>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</si>
  <si>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</si>
  <si>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</si>
  <si>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</si>
  <si>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</si>
  <si>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</si>
  <si>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</si>
  <si>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</si>
  <si>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</si>
  <si>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</si>
  <si>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</si>
  <si>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</si>
  <si>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</si>
  <si>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</si>
  <si>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</si>
  <si>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</si>
  <si>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</si>
  <si>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</si>
  <si>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</si>
  <si>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</si>
  <si>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</si>
  <si>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</si>
  <si>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</si>
  <si>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</si>
  <si>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</si>
  <si>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</si>
  <si>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</si>
  <si>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</si>
  <si>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</si>
  <si>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</si>
  <si>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</si>
  <si>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</si>
  <si>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</si>
  <si>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</si>
  <si>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</si>
  <si>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</si>
  <si>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</si>
  <si>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</si>
  <si>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</si>
  <si>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</si>
  <si>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</si>
  <si>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</si>
  <si>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</si>
  <si>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</si>
  <si>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</si>
  <si>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</si>
  <si>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</si>
  <si>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</si>
  <si>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</si>
  <si>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</si>
  <si>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</si>
  <si>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</si>
  <si>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</si>
  <si>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</si>
  <si>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</si>
  <si>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</si>
  <si>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</si>
  <si>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</si>
  <si>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</si>
  <si>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</si>
  <si>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</si>
  <si>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</si>
  <si>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</si>
  <si>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</si>
  <si>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</si>
  <si>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</si>
  <si>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</si>
  <si>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</si>
  <si>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</si>
  <si>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</si>
  <si>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</si>
  <si>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</si>
  <si>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</si>
  <si>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</si>
  <si>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</si>
  <si>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</si>
  <si>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</si>
  <si>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</si>
  <si>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</si>
  <si>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</si>
  <si>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</si>
  <si>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</si>
  <si>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</si>
  <si>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</si>
  <si>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</si>
  <si>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</si>
  <si>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</si>
  <si>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</si>
  <si>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</si>
  <si>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</si>
  <si>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</si>
  <si>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</si>
  <si>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</si>
  <si>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</si>
  <si>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</si>
  <si>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</si>
  <si>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</si>
  <si>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</si>
  <si>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</si>
  <si>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</si>
  <si>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</si>
  <si>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</si>
  <si>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</si>
  <si>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</si>
  <si>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</si>
  <si>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</si>
  <si>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</si>
  <si>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</si>
  <si>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</si>
  <si>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</si>
  <si>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</si>
  <si>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</si>
  <si>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</si>
  <si>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</si>
  <si>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</si>
  <si>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</si>
  <si>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</si>
  <si>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</si>
  <si>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</si>
  <si>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</si>
  <si>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</si>
  <si>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</si>
  <si>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</si>
  <si>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</si>
  <si>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</si>
  <si>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</si>
  <si>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</si>
  <si>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</si>
  <si>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</si>
  <si>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</si>
  <si>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</si>
  <si>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</si>
  <si>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</si>
  <si>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</si>
  <si>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</si>
  <si>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</si>
  <si>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</si>
  <si>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</si>
  <si>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</si>
  <si>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</si>
  <si>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</si>
  <si>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</si>
  <si>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</si>
  <si>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</si>
  <si>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</si>
  <si>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</si>
  <si>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</si>
  <si>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</si>
  <si>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</si>
  <si>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</si>
  <si>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</si>
  <si>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</si>
  <si>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</si>
  <si>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</si>
  <si>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</si>
  <si>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</si>
  <si>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</si>
  <si>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</si>
  <si>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</si>
  <si>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</si>
  <si>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</si>
  <si>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</si>
  <si>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</si>
  <si>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</si>
  <si>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</si>
  <si>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</si>
  <si>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</si>
  <si>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</si>
  <si>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</si>
  <si>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</si>
  <si>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</si>
  <si>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</si>
  <si>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</si>
  <si>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</si>
  <si>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</si>
  <si>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</si>
  <si>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</si>
  <si>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</si>
  <si>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</si>
  <si>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</si>
  <si>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</si>
  <si>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</si>
  <si>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</si>
  <si>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</si>
  <si>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</si>
  <si>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</si>
  <si>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</si>
  <si>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</si>
  <si>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</si>
  <si>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</si>
  <si>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</si>
  <si>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</si>
  <si>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</si>
  <si>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</si>
  <si>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</si>
  <si>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</si>
  <si>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</si>
  <si>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</si>
  <si>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</si>
  <si>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</si>
  <si>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</si>
  <si>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</si>
  <si>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</si>
  <si>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</si>
  <si>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</si>
  <si>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</si>
  <si>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</si>
  <si>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</si>
  <si>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</si>
  <si>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</si>
  <si>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</si>
  <si>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</si>
  <si>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</si>
  <si>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</si>
  <si>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</si>
  <si>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</si>
  <si>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</si>
  <si>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</si>
  <si>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</si>
  <si>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</si>
  <si>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</si>
  <si>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</si>
  <si>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</si>
  <si>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</si>
  <si>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</si>
  <si>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</si>
  <si>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</si>
  <si>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</si>
  <si>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</si>
  <si>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</si>
  <si>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</si>
  <si>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</si>
  <si>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</si>
  <si>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</si>
  <si>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</si>
  <si>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</si>
  <si>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</si>
  <si>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</si>
  <si>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</si>
  <si>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</si>
  <si>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</si>
  <si>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</si>
  <si>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</si>
  <si>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</si>
  <si>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</si>
  <si>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</si>
  <si>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</si>
  <si>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</si>
  <si>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</si>
  <si>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</si>
  <si>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</si>
  <si>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</si>
  <si>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</si>
  <si>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</si>
  <si>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</si>
  <si>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</si>
  <si>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</si>
  <si>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</si>
  <si>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</si>
  <si>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</si>
  <si>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</si>
  <si>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</si>
  <si>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</si>
  <si>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</si>
  <si>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</si>
  <si>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</si>
  <si>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</si>
  <si>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</si>
  <si>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</si>
  <si>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</si>
  <si>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</si>
  <si>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</si>
  <si>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</si>
  <si>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</si>
  <si>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</si>
  <si>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</si>
  <si>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</si>
  <si>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</si>
  <si>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</si>
  <si>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</si>
  <si>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</si>
  <si>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</si>
  <si>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</si>
  <si>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</si>
  <si>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</si>
  <si>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</si>
  <si>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</si>
  <si>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</si>
  <si>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</si>
  <si>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</si>
  <si>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</si>
  <si>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</si>
  <si>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</si>
  <si>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</si>
  <si>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</si>
  <si>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</si>
  <si>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</si>
  <si>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</si>
  <si>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</si>
  <si>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</si>
  <si>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</si>
  <si>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</si>
  <si>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</si>
  <si>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</si>
  <si>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</si>
  <si>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</si>
  <si>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</si>
  <si>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</si>
  <si>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</si>
  <si>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</si>
  <si>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</si>
  <si>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</si>
  <si>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</si>
  <si>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</si>
  <si>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</si>
  <si>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</si>
  <si>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</si>
  <si>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</si>
  <si>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</si>
  <si>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</si>
  <si>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</si>
  <si>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</si>
  <si>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</si>
  <si>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</si>
  <si>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</si>
  <si>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</si>
  <si>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</si>
  <si>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</si>
  <si>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</si>
  <si>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</si>
  <si>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</si>
  <si>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</si>
  <si>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</si>
  <si>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</si>
  <si>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</si>
  <si>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</si>
  <si>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</si>
  <si>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</si>
  <si>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</si>
  <si>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</si>
  <si>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</si>
  <si>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</si>
  <si>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</si>
  <si>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</si>
  <si>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</si>
  <si>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</si>
  <si>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</si>
  <si>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</si>
  <si>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</si>
  <si>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</si>
  <si>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</si>
  <si>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</si>
  <si>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</si>
  <si>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</si>
  <si>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</si>
  <si>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</si>
  <si>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</si>
  <si>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</si>
  <si>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</si>
  <si>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</si>
  <si>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</si>
  <si>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</si>
  <si>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</si>
  <si>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</si>
  <si>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</si>
  <si>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</si>
  <si>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</si>
  <si>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</si>
  <si>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</si>
  <si>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</si>
  <si>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</si>
  <si>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</si>
  <si>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</si>
  <si>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</si>
  <si>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</si>
  <si>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</si>
  <si>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</si>
  <si>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</si>
  <si>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</si>
  <si>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</si>
  <si>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</si>
  <si>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</si>
  <si>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</si>
  <si>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</si>
  <si>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</si>
  <si>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</si>
  <si>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</si>
  <si>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</si>
  <si>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</si>
  <si>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</si>
  <si>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</si>
  <si>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</si>
  <si>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</si>
  <si>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</si>
  <si>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</si>
  <si>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</si>
  <si>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</si>
  <si>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</si>
  <si>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</si>
  <si>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</si>
  <si>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</si>
  <si>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</si>
  <si>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</si>
  <si>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</si>
  <si>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</si>
  <si>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</si>
  <si>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</si>
  <si>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</si>
  <si>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</si>
  <si>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</si>
  <si>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</si>
  <si>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</si>
  <si>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</si>
  <si>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</si>
  <si>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</si>
  <si>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</si>
  <si>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</si>
  <si>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</si>
  <si>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</si>
  <si>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</si>
  <si>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</si>
  <si>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</si>
  <si>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</si>
  <si>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</si>
  <si>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</si>
  <si>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</si>
  <si>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</si>
  <si>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</si>
  <si>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</si>
  <si>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</si>
  <si>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</si>
  <si>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</si>
  <si>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</si>
  <si>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</si>
  <si>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</si>
  <si>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</si>
  <si>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</si>
  <si>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</si>
  <si>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</si>
  <si>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</si>
  <si>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</si>
  <si>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</si>
  <si>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</si>
  <si>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</si>
  <si>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</si>
  <si>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</si>
  <si>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</si>
  <si>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</si>
  <si>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</si>
  <si>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</si>
  <si>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</si>
  <si>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</si>
  <si>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</si>
  <si>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</si>
  <si>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</si>
  <si>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</si>
  <si>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</si>
  <si>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</si>
  <si>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</si>
  <si>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</si>
  <si>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</si>
  <si>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</si>
  <si>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</si>
  <si>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</si>
  <si>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</si>
  <si>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</si>
  <si>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</si>
  <si>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</si>
  <si>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</si>
  <si>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</si>
  <si>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</si>
  <si>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</si>
  <si>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</si>
  <si>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</si>
  <si>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</si>
  <si>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</si>
  <si>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</si>
  <si>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</si>
  <si>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</si>
  <si>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</si>
  <si>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</si>
  <si>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</si>
  <si>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</si>
  <si>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</si>
  <si>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</si>
  <si>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</si>
  <si>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</si>
  <si>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</si>
  <si>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</si>
  <si>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</si>
  <si>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</si>
  <si>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</si>
  <si>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</si>
  <si>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</si>
  <si>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</si>
  <si>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</si>
  <si>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</si>
  <si>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</si>
  <si>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</si>
  <si>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</si>
  <si>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</si>
  <si>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</si>
  <si>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</si>
  <si>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</si>
  <si>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</si>
  <si>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</si>
  <si>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</si>
  <si>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</si>
  <si>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</si>
  <si>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</si>
  <si>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</si>
  <si>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</si>
  <si>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</si>
  <si>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</si>
  <si>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</si>
  <si>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</si>
  <si>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</si>
  <si>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</si>
  <si>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</si>
  <si>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</si>
  <si>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</si>
  <si>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</si>
  <si>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</si>
  <si>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</si>
  <si>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</si>
  <si>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</si>
  <si>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</si>
  <si>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</si>
  <si>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</si>
  <si>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</si>
  <si>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</si>
  <si>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</si>
  <si>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</si>
  <si>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</si>
  <si>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</si>
  <si>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</si>
  <si>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</si>
  <si>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</si>
  <si>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</si>
  <si>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</si>
  <si>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</si>
  <si>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</si>
  <si>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</si>
  <si>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</si>
  <si>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</si>
  <si>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</si>
  <si>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</si>
  <si>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</si>
  <si>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</si>
  <si>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</si>
  <si>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</si>
  <si>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</si>
  <si>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</si>
  <si>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</si>
  <si>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</si>
  <si>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</si>
  <si>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</si>
  <si>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</si>
  <si>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</si>
  <si>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</si>
  <si>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</si>
  <si>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</si>
  <si>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</si>
  <si>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</si>
  <si>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</si>
  <si>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</si>
  <si>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</si>
  <si>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</si>
  <si>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</si>
  <si>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</si>
  <si>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</si>
  <si>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</si>
  <si>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</si>
  <si>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</si>
  <si>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</si>
  <si>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</si>
  <si>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</si>
  <si>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</si>
  <si>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</si>
  <si>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</si>
  <si>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</si>
  <si>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</si>
  <si>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</si>
  <si>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</si>
  <si>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</si>
  <si>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</si>
  <si>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</si>
  <si>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</si>
  <si>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</si>
  <si>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</si>
  <si>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</si>
  <si>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</si>
  <si>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</si>
  <si>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</si>
  <si>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</si>
  <si>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</si>
  <si>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</si>
  <si>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</si>
  <si>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</si>
  <si>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</si>
  <si>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</si>
  <si>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</si>
  <si>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</si>
  <si>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</si>
  <si>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</si>
  <si>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</si>
  <si>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</si>
  <si>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</si>
  <si>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</si>
  <si>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</si>
  <si>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</si>
  <si>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</si>
  <si>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</si>
  <si>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</si>
  <si>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</si>
  <si>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</si>
  <si>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</si>
  <si>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</si>
  <si>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</si>
  <si>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</si>
  <si>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</si>
  <si>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</si>
  <si>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</si>
  <si>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</si>
  <si>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</si>
  <si>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</si>
  <si>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</si>
  <si>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</si>
  <si>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</si>
  <si>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</si>
  <si>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</si>
  <si>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</si>
  <si>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</si>
  <si>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</si>
  <si>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</si>
  <si>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</si>
  <si>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</si>
  <si>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</si>
  <si>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</si>
  <si>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</si>
  <si>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</si>
  <si>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</si>
  <si>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</si>
  <si>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</si>
  <si>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</si>
  <si>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</si>
  <si>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</si>
  <si>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</si>
  <si>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</si>
  <si>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</si>
  <si>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</si>
  <si>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</si>
  <si>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</si>
  <si>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</si>
  <si>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</si>
  <si>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</si>
  <si>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</si>
  <si>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</si>
  <si>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</si>
  <si>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</si>
  <si>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</si>
  <si>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</si>
  <si>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</si>
  <si>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</si>
  <si>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</si>
  <si>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</si>
  <si>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</si>
  <si>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</si>
  <si>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</si>
  <si>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</si>
  <si>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</si>
  <si>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</si>
  <si>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</si>
  <si>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</si>
  <si>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</si>
  <si>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</si>
  <si>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</si>
  <si>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</si>
  <si>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</si>
  <si>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</si>
  <si>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</si>
  <si>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</si>
  <si>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</si>
  <si>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</si>
  <si>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</si>
  <si>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</si>
  <si>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</si>
  <si>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</si>
  <si>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</si>
  <si>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</si>
  <si>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</si>
  <si>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</si>
  <si>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</si>
  <si>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</si>
  <si>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</si>
  <si>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</si>
  <si>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</si>
  <si>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</si>
  <si>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</si>
  <si>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</si>
  <si>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</si>
  <si>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</si>
  <si>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</si>
  <si>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</si>
  <si>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</si>
  <si>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</si>
  <si>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</si>
  <si>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</si>
  <si>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</si>
  <si>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</si>
  <si>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</si>
  <si>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</si>
  <si>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</si>
  <si>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</si>
  <si>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</si>
  <si>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</si>
  <si>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</si>
  <si>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</si>
  <si>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</si>
  <si>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</si>
  <si>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</si>
  <si>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</si>
  <si>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</si>
  <si>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</si>
  <si>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</si>
  <si>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</si>
  <si>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</si>
  <si>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</si>
  <si>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</si>
  <si>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</si>
  <si>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</si>
  <si>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</si>
  <si>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</si>
  <si>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</si>
  <si>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</si>
  <si>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</si>
  <si>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</si>
  <si>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</si>
  <si>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</si>
  <si>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</si>
  <si>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</si>
  <si>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</si>
  <si>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</si>
  <si>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</si>
  <si>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</si>
  <si>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</si>
  <si>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</si>
  <si>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</si>
  <si>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</si>
  <si>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</si>
  <si>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</si>
  <si>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</si>
  <si>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</si>
  <si>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</si>
  <si>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</si>
  <si>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</si>
  <si>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</si>
  <si>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</si>
  <si>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</si>
  <si>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</si>
  <si>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</si>
  <si>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</si>
  <si>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</si>
  <si>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</si>
  <si>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</si>
  <si>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</si>
  <si>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</si>
  <si>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</si>
  <si>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</si>
  <si>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</si>
  <si>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</si>
  <si>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</si>
  <si>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</si>
  <si>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</si>
  <si>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</si>
  <si>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</si>
  <si>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</si>
  <si>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</si>
  <si>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</si>
  <si>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</si>
  <si>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</si>
  <si>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</si>
  <si>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</si>
  <si>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</si>
  <si>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</si>
  <si>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</si>
  <si>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</si>
  <si>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</si>
  <si>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</si>
  <si>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</si>
  <si>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</si>
  <si>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</si>
  <si>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</si>
  <si>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</si>
  <si>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</si>
  <si>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</si>
  <si>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</si>
  <si>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</si>
  <si>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</si>
  <si>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</si>
  <si>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</si>
  <si>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</si>
  <si>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</si>
  <si>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</si>
  <si>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</si>
  <si>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</si>
  <si>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</si>
  <si>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</si>
  <si>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</si>
  <si>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</si>
  <si>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</si>
  <si>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</si>
  <si>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</si>
  <si>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</si>
  <si>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</si>
  <si>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</si>
  <si>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</si>
  <si>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</si>
  <si>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</si>
  <si>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</si>
  <si>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</si>
  <si>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</si>
  <si>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</si>
  <si>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</si>
  <si>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</si>
  <si>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</si>
  <si>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</si>
  <si>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</si>
  <si>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</si>
  <si>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</si>
  <si>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</si>
  <si>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</si>
  <si>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</si>
  <si>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</si>
  <si>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</si>
  <si>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</si>
  <si>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</si>
  <si>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</si>
  <si>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</si>
  <si>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</si>
  <si>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</si>
  <si>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</si>
  <si>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</si>
  <si>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</si>
  <si>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</si>
  <si>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</si>
  <si>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</si>
  <si>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</si>
  <si>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</si>
  <si>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</si>
  <si>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</si>
  <si>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</si>
  <si>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</si>
  <si>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</si>
  <si>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</si>
  <si>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</si>
  <si>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</si>
  <si>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</si>
  <si>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</si>
  <si>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</si>
  <si>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</si>
  <si>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</si>
  <si>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</si>
  <si>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</si>
  <si>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</si>
  <si>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</si>
  <si>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</si>
  <si>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</si>
  <si>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</si>
  <si>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</si>
  <si>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</si>
  <si>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</si>
  <si>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</si>
  <si>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</si>
  <si>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</si>
  <si>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</si>
  <si>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</si>
  <si>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</si>
  <si>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</si>
  <si>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</si>
  <si>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</si>
  <si>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</si>
  <si>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</si>
  <si>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</si>
  <si>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</si>
  <si>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</si>
  <si>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</si>
  <si>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</si>
  <si>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</si>
  <si>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</si>
  <si>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</si>
  <si>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</si>
  <si>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</si>
  <si>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</si>
  <si>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</si>
  <si>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</si>
  <si>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</si>
  <si>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</si>
  <si>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</si>
  <si>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</si>
  <si>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</si>
  <si>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</si>
  <si>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</si>
  <si>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</si>
  <si>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</si>
  <si>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</si>
  <si>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</si>
  <si>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</si>
  <si>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</si>
  <si>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</si>
  <si>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</si>
  <si>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</si>
  <si>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</si>
  <si>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</si>
  <si>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</si>
  <si>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</si>
  <si>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</si>
  <si>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</si>
  <si>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</si>
  <si>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</si>
  <si>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</si>
  <si>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</si>
  <si>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</si>
  <si>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</si>
  <si>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</si>
  <si>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</si>
  <si>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</si>
  <si>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</si>
  <si>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</si>
  <si>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</si>
  <si>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</si>
  <si>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</si>
  <si>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</si>
  <si>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</si>
  <si>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</si>
  <si>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</si>
  <si>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</si>
  <si>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</si>
  <si>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</si>
  <si>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</si>
  <si>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</si>
  <si>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</si>
  <si>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</si>
  <si>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</si>
  <si>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</si>
  <si>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</si>
  <si>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</si>
  <si>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</si>
  <si>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</si>
  <si>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</si>
  <si>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</si>
  <si>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</si>
  <si>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</si>
  <si>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</si>
  <si>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</si>
  <si>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</si>
  <si>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</si>
  <si>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</si>
  <si>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</si>
  <si>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</si>
  <si>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</si>
  <si>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</si>
  <si>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</si>
  <si>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</si>
  <si>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</si>
  <si>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</si>
  <si>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</si>
  <si>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</si>
  <si>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</si>
  <si>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</si>
  <si>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</si>
  <si>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</si>
  <si>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</si>
  <si>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</si>
  <si>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</si>
  <si>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</si>
  <si>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</si>
  <si>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</si>
  <si>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</si>
  <si>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</si>
  <si>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</si>
  <si>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</si>
  <si>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</si>
  <si>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</si>
  <si>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</si>
  <si>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</si>
  <si>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</si>
  <si>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</si>
  <si>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</si>
  <si>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</si>
  <si>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</si>
  <si>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</si>
  <si>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</si>
  <si>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</si>
  <si>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</si>
  <si>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</si>
  <si>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</si>
  <si>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</si>
  <si>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</si>
  <si>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</si>
  <si>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</si>
  <si>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</si>
  <si>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</si>
  <si>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</si>
  <si>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</si>
  <si>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</si>
  <si>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</si>
  <si>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</si>
  <si>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</si>
  <si>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</si>
  <si>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</si>
  <si>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</si>
  <si>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</si>
  <si>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</si>
  <si>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</si>
  <si>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</si>
  <si>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</si>
  <si>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</si>
  <si>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</si>
  <si>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</si>
  <si>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</si>
  <si>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</si>
  <si>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</si>
  <si>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</si>
  <si>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</si>
  <si>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</si>
  <si>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</si>
  <si>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</si>
  <si>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</si>
  <si>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</si>
  <si>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</si>
  <si>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</si>
  <si>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</si>
  <si>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</si>
  <si>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</si>
  <si>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</si>
  <si>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</si>
  <si>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</si>
  <si>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</si>
  <si>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</si>
  <si>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</si>
  <si>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</si>
  <si>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</si>
  <si>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</si>
  <si>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</si>
  <si>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</si>
  <si>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</si>
  <si>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</si>
  <si>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</si>
  <si>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</si>
  <si>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</si>
  <si>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</si>
  <si>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</si>
  <si>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</si>
  <si>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</si>
  <si>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</si>
  <si>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</si>
  <si>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</si>
  <si>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</si>
  <si>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</si>
  <si>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</si>
  <si>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</si>
  <si>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</si>
  <si>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</si>
  <si>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</si>
  <si>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</si>
  <si>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</si>
  <si>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</si>
  <si>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</si>
  <si>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</si>
  <si>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</si>
  <si>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</si>
  <si>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</si>
  <si>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</si>
  <si>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</si>
  <si>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</si>
  <si>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</si>
  <si>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</si>
  <si>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</si>
  <si>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</si>
  <si>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</si>
  <si>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</si>
  <si>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</si>
  <si>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</si>
  <si>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</si>
  <si>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</si>
  <si>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</si>
  <si>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</si>
  <si>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</si>
  <si>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</si>
  <si>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</si>
  <si>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</si>
  <si>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</si>
  <si>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</si>
  <si>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</si>
  <si>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</si>
  <si>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</si>
  <si>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</si>
  <si>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</si>
  <si>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</si>
  <si>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</si>
  <si>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</si>
  <si>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</si>
  <si>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</si>
  <si>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</si>
  <si>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</si>
  <si>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</si>
  <si>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</si>
  <si>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</si>
  <si>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</si>
  <si>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</si>
  <si>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</si>
  <si>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</si>
  <si>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</si>
  <si>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</si>
  <si>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</si>
  <si>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</si>
  <si>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</si>
  <si>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</si>
  <si>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</si>
  <si>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</si>
  <si>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</si>
  <si>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</si>
  <si>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</si>
  <si>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</si>
  <si>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</si>
  <si>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</si>
  <si>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</si>
  <si>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</si>
  <si>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</si>
  <si>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</si>
  <si>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</si>
  <si>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</si>
  <si>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</si>
  <si>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</si>
  <si>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</si>
  <si>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</si>
  <si>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</si>
  <si>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</si>
  <si>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</si>
  <si>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</si>
  <si>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</si>
  <si>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</si>
  <si>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</si>
  <si>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</si>
  <si>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</si>
  <si>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</si>
  <si>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</si>
  <si>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</si>
  <si>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</si>
  <si>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</si>
  <si>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</si>
  <si>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</si>
  <si>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</si>
  <si>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</si>
  <si>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</si>
  <si>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</si>
  <si>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</si>
  <si>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</si>
  <si>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</si>
  <si>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</si>
  <si>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</si>
  <si>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</si>
  <si>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</si>
  <si>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</si>
  <si>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</si>
  <si>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</si>
  <si>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</si>
  <si>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</si>
  <si>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</si>
  <si>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</si>
  <si>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</si>
  <si>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</si>
  <si>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</si>
  <si>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</si>
  <si>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</si>
  <si>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</si>
  <si>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</si>
  <si>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</si>
  <si>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</si>
  <si>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</si>
  <si>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</si>
  <si>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</si>
  <si>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</si>
  <si>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</si>
  <si>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</si>
  <si>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</si>
  <si>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</si>
  <si>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</si>
  <si>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</si>
  <si>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</si>
  <si>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</si>
  <si>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</si>
  <si>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</si>
  <si>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</si>
  <si>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</si>
  <si>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</si>
  <si>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</si>
  <si>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</si>
  <si>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</si>
  <si>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</si>
  <si>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</si>
  <si>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</si>
  <si>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</si>
  <si>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</si>
  <si>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</si>
  <si>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</si>
  <si>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</si>
  <si>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</si>
  <si>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</si>
  <si>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</si>
  <si>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</si>
  <si>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</si>
  <si>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</si>
  <si>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</si>
  <si>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</si>
  <si>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</si>
  <si>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</si>
  <si>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</si>
  <si>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</si>
  <si>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</si>
  <si>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</si>
  <si>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</si>
  <si>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</si>
  <si>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</si>
  <si>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</si>
  <si>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</si>
  <si>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</si>
  <si>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</si>
  <si>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</si>
  <si>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</si>
  <si>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</si>
  <si>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</si>
  <si>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</si>
  <si>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</si>
  <si>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</si>
  <si>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</si>
  <si>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</si>
  <si>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</si>
  <si>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</si>
  <si>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</si>
  <si>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</si>
  <si>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</si>
  <si>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</si>
  <si>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</si>
  <si>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</si>
  <si>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</si>
  <si>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</si>
  <si>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</si>
  <si>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</si>
  <si>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</si>
  <si>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</si>
  <si>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</si>
  <si>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</si>
  <si>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</si>
  <si>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</si>
  <si>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</si>
  <si>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</si>
  <si>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</si>
  <si>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</si>
  <si>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</si>
  <si>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</si>
  <si>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</si>
  <si>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</si>
  <si>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</si>
  <si>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</si>
  <si>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</si>
  <si>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</si>
  <si>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</si>
  <si>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</si>
  <si>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</si>
  <si>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</si>
  <si>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</si>
  <si>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</si>
  <si>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</si>
  <si>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</si>
  <si>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</si>
  <si>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</si>
  <si>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</si>
  <si>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</si>
  <si>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</si>
  <si>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</si>
  <si>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</si>
  <si>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</si>
  <si>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</si>
  <si>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</si>
  <si>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</si>
  <si>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</si>
  <si>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</si>
  <si>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</si>
  <si>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</si>
  <si>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</si>
  <si>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</si>
  <si>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</si>
  <si>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</si>
  <si>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</si>
  <si>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</si>
  <si>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</si>
  <si>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</si>
  <si>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</si>
  <si>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</si>
  <si>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</si>
  <si>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</si>
  <si>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</si>
  <si>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</si>
  <si>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</si>
  <si>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</si>
  <si>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</si>
  <si>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</si>
  <si>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</si>
  <si>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</si>
  <si>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</si>
  <si>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</si>
  <si>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</si>
  <si>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</si>
  <si>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</si>
  <si>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</si>
  <si>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</si>
  <si>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</si>
  <si>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</si>
  <si>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</si>
  <si>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</si>
  <si>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</si>
  <si>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</si>
  <si>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</si>
  <si>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</si>
  <si>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</si>
  <si>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</si>
  <si>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</si>
  <si>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</si>
  <si>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</si>
  <si>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</si>
  <si>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</si>
  <si>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</si>
  <si>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</si>
  <si>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</si>
  <si>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</si>
  <si>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</si>
  <si>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</si>
  <si>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</si>
  <si>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</si>
  <si>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</si>
  <si>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</si>
  <si>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</si>
  <si>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</si>
  <si>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</si>
  <si>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</si>
  <si>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</si>
  <si>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</si>
  <si>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</si>
  <si>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</si>
  <si>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</si>
  <si>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</si>
  <si>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</si>
  <si>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</si>
  <si>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</si>
  <si>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</si>
  <si>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</si>
  <si>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</si>
  <si>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</si>
  <si>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</si>
  <si>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</si>
  <si>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</si>
  <si>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</si>
  <si>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</si>
  <si>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</si>
  <si>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</si>
  <si>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</si>
  <si>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</si>
  <si>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</si>
  <si>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</si>
  <si>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</si>
  <si>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</si>
  <si>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</si>
  <si>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</si>
  <si>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</si>
  <si>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</si>
  <si>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</si>
  <si>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</si>
  <si>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</si>
  <si>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</si>
  <si>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</si>
  <si>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</si>
  <si>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</si>
  <si>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</si>
  <si>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</si>
  <si>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</si>
  <si>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</si>
  <si>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</si>
  <si>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</si>
  <si>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</si>
  <si>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</si>
  <si>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</si>
  <si>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</si>
  <si>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</si>
  <si>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</si>
  <si>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</si>
  <si>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</si>
  <si>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</si>
  <si>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</si>
  <si>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</si>
  <si>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</si>
  <si>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</si>
  <si>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</si>
  <si>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</si>
  <si>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</si>
  <si>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</si>
  <si>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</si>
  <si>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</si>
  <si>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</si>
  <si>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</si>
  <si>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</si>
  <si>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</si>
  <si>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</si>
  <si>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</si>
  <si>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</si>
  <si>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</si>
  <si>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</si>
  <si>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</si>
  <si>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</si>
  <si>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</si>
  <si>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</si>
  <si>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</si>
  <si>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</si>
  <si>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</si>
  <si>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</si>
  <si>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</si>
  <si>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</si>
  <si>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</si>
  <si>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</si>
  <si>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</si>
  <si>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</si>
  <si>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</si>
  <si>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</si>
  <si>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</si>
  <si>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</si>
  <si>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</si>
  <si>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</si>
  <si>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</si>
  <si>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</si>
  <si>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</si>
  <si>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</si>
  <si>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</si>
  <si>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</si>
  <si>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</si>
  <si>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</si>
  <si>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</si>
  <si>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</si>
  <si>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</si>
  <si>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</si>
  <si>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</si>
  <si>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</si>
  <si>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</si>
  <si>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</si>
  <si>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</si>
  <si>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</si>
  <si>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</si>
  <si>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</si>
  <si>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</si>
  <si>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</si>
  <si>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</si>
  <si>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</si>
  <si>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</si>
  <si>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</si>
  <si>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</si>
  <si>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</si>
  <si>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</si>
  <si>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</si>
  <si>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</si>
  <si>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</si>
  <si>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</si>
  <si>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</si>
  <si>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</si>
  <si>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</si>
  <si>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</si>
  <si>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</si>
  <si>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</si>
  <si>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</si>
  <si>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</si>
  <si>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</si>
  <si>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</si>
  <si>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</si>
  <si>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</si>
  <si>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</si>
  <si>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</si>
  <si>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</si>
  <si>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</si>
  <si>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</si>
  <si>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</si>
  <si>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</si>
  <si>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</si>
  <si>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</si>
  <si>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</si>
  <si>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</si>
  <si>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</si>
  <si>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</si>
  <si>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</si>
  <si>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</si>
  <si>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</si>
  <si>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</si>
  <si>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</si>
  <si>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</si>
  <si>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</si>
  <si>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</si>
  <si>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</si>
  <si>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</si>
  <si>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</si>
  <si>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</si>
  <si>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</si>
  <si>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</si>
  <si>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</si>
  <si>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</si>
  <si>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</si>
  <si>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</si>
  <si>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</si>
  <si>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</si>
  <si>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</si>
  <si>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</si>
  <si>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</si>
  <si>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</si>
  <si>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</si>
  <si>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</si>
  <si>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</si>
  <si>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</si>
  <si>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</si>
  <si>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</si>
  <si>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</si>
  <si>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</si>
  <si>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</si>
  <si>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</si>
  <si>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</si>
  <si>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</si>
  <si>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</si>
  <si>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</si>
  <si>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</si>
  <si>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</si>
  <si>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</si>
  <si>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</si>
  <si>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</si>
  <si>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</si>
  <si>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</si>
  <si>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</si>
  <si>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</si>
  <si>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</si>
  <si>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</si>
  <si>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</si>
  <si>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</si>
  <si>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</si>
  <si>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</si>
  <si>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</si>
  <si>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</si>
  <si>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</si>
  <si>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</si>
  <si>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</si>
  <si>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</si>
  <si>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</si>
  <si>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</si>
  <si>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</si>
  <si>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</si>
  <si>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</si>
  <si>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</si>
  <si>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</si>
  <si>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</si>
  <si>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</si>
  <si>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</si>
  <si>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</si>
  <si>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</si>
  <si>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</si>
  <si>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</si>
  <si>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</si>
  <si>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</si>
  <si>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</si>
  <si>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</si>
  <si>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</si>
  <si>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</si>
  <si>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</si>
  <si>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</si>
  <si>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</si>
  <si>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</si>
  <si>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</si>
  <si>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</si>
  <si>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</si>
  <si>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</si>
  <si>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</si>
  <si>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</si>
  <si>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</si>
  <si>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</si>
  <si>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</si>
  <si>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</si>
  <si>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</si>
  <si>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</si>
  <si>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</si>
  <si>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</si>
  <si>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</si>
  <si>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</si>
  <si>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</si>
  <si>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</si>
  <si>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</si>
  <si>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</si>
  <si>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</si>
  <si>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</si>
  <si>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</si>
  <si>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</si>
  <si>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</si>
  <si>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</si>
  <si>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</si>
  <si>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</si>
  <si>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</si>
  <si>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</si>
  <si>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</si>
  <si>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</si>
  <si>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</si>
  <si>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</si>
  <si>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</si>
  <si>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</si>
  <si>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</si>
  <si>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</si>
  <si>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</si>
  <si>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</si>
  <si>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</si>
  <si>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</si>
  <si>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</si>
  <si>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</si>
  <si>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</si>
  <si>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</si>
  <si>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</si>
  <si>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</si>
  <si>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</si>
  <si>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</si>
  <si>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</si>
  <si>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</si>
  <si>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</si>
  <si>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</si>
  <si>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</si>
  <si>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</si>
  <si>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</si>
  <si>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</si>
  <si>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</si>
  <si>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</si>
  <si>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</si>
  <si>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</si>
  <si>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</si>
  <si>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</si>
  <si>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</si>
  <si>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</si>
  <si>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</si>
  <si>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</si>
  <si>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</si>
  <si>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</si>
  <si>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</si>
  <si>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</si>
  <si>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</si>
  <si>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</si>
  <si>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</si>
  <si>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</si>
  <si>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</si>
  <si>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</si>
  <si>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</si>
  <si>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</si>
  <si>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</si>
  <si>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</si>
  <si>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</si>
  <si>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</si>
  <si>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</si>
  <si>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</si>
  <si>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</si>
  <si>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</si>
  <si>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</si>
  <si>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</si>
  <si>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</si>
  <si>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</si>
  <si>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</si>
  <si>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</si>
  <si>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</si>
  <si>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</si>
  <si>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</si>
  <si>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</si>
  <si>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</si>
  <si>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</si>
  <si>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</si>
  <si>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</si>
  <si>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</si>
  <si>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</si>
  <si>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</si>
  <si>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</si>
  <si>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</si>
  <si>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</si>
  <si>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</si>
  <si>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</si>
  <si>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</si>
  <si>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</si>
  <si>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</si>
  <si>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</si>
  <si>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</si>
  <si>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</si>
  <si>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</si>
  <si>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</si>
  <si>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</si>
  <si>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</si>
  <si>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</si>
  <si>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</si>
  <si>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</si>
  <si>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</si>
  <si>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</si>
  <si>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</si>
  <si>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</si>
  <si>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</si>
  <si>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</si>
  <si>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</si>
  <si>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</si>
  <si>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</si>
  <si>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</si>
  <si>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</si>
  <si>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</si>
  <si>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</si>
  <si>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</si>
  <si>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</si>
  <si>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</si>
  <si>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</si>
  <si>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</si>
  <si>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</si>
  <si>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</si>
  <si>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</si>
  <si>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</si>
  <si>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</si>
  <si>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</si>
  <si>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</si>
  <si>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</si>
  <si>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</si>
  <si>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</si>
  <si>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</si>
  <si>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</si>
  <si>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</si>
  <si>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</si>
  <si>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</si>
  <si>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</si>
  <si>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</si>
  <si>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</si>
  <si>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</si>
  <si>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</si>
  <si>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</si>
  <si>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</si>
  <si>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</si>
  <si>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</si>
  <si>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</si>
  <si>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</si>
  <si>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</si>
  <si>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</si>
  <si>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</si>
  <si>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</si>
  <si>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</si>
  <si>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</si>
  <si>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</si>
  <si>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</si>
  <si>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</si>
  <si>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</si>
  <si>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</si>
  <si>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</si>
  <si>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</si>
  <si>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</si>
  <si>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</si>
  <si>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</si>
  <si>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</si>
  <si>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</si>
  <si>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</si>
  <si>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</si>
  <si>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</si>
  <si>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</si>
  <si>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</si>
  <si>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</si>
  <si>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</si>
  <si>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</si>
  <si>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</si>
  <si>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</si>
  <si>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</si>
  <si>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</si>
  <si>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</si>
  <si>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</si>
  <si>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</si>
  <si>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</si>
  <si>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</si>
  <si>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</si>
  <si>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</si>
  <si>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</si>
  <si>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</si>
  <si>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</si>
  <si>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</si>
  <si>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</si>
  <si>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</si>
  <si>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</si>
  <si>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</si>
  <si>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</si>
  <si>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</si>
  <si>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</si>
  <si>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</si>
  <si>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</si>
  <si>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</si>
  <si>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</si>
  <si>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</si>
  <si>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</si>
  <si>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</si>
  <si>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</si>
  <si>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</si>
  <si>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</si>
  <si>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</si>
  <si>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</si>
  <si>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</si>
  <si>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</si>
  <si>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</si>
  <si>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</si>
  <si>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</si>
  <si>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</si>
  <si>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</si>
  <si>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</si>
  <si>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</si>
  <si>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</si>
  <si>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</si>
  <si>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</si>
  <si>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</si>
  <si>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</si>
  <si>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</si>
  <si>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</si>
  <si>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</si>
  <si>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</si>
  <si>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</si>
  <si>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</si>
  <si>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</si>
  <si>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</si>
  <si>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</si>
  <si>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</si>
  <si>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</si>
  <si>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</si>
  <si>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</si>
  <si>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</si>
  <si>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</si>
  <si>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</si>
  <si>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</si>
  <si>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</si>
  <si>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</si>
  <si>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</si>
  <si>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</si>
  <si>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</si>
  <si>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</si>
  <si>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</si>
  <si>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</si>
  <si>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</si>
  <si>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</si>
  <si>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</si>
  <si>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</si>
  <si>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</si>
  <si>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</si>
  <si>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</si>
  <si>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</si>
  <si>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</si>
  <si>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</si>
  <si>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</si>
  <si>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</si>
  <si>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</si>
  <si>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</si>
  <si>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</si>
  <si>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</si>
  <si>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</si>
  <si>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</si>
  <si>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</si>
  <si>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</si>
  <si>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</si>
  <si>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</si>
  <si>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</si>
  <si>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</si>
  <si>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</si>
  <si>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</si>
  <si>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</si>
  <si>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</si>
  <si>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</si>
  <si>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</si>
  <si>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</si>
  <si>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</si>
  <si>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</si>
  <si>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</si>
  <si>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</si>
  <si>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</si>
  <si>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</si>
  <si>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</si>
  <si>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</si>
  <si>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</si>
  <si>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</si>
  <si>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</si>
  <si>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</si>
  <si>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</si>
  <si>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</si>
  <si>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</si>
  <si>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</si>
  <si>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</si>
  <si>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</si>
  <si>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</si>
  <si>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</si>
  <si>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</si>
  <si>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</si>
  <si>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</si>
  <si>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</si>
  <si>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</si>
  <si>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</si>
  <si>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</si>
  <si>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</si>
  <si>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</si>
  <si>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</si>
  <si>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</si>
  <si>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</si>
  <si>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</si>
  <si>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</si>
  <si>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</si>
  <si>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</si>
  <si>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</si>
  <si>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</si>
  <si>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</si>
  <si>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</si>
  <si>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</si>
  <si>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</si>
  <si>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</si>
  <si>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</si>
  <si>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</si>
  <si>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</si>
  <si>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</si>
  <si>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</si>
  <si>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</si>
  <si>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</si>
  <si>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</si>
  <si>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</si>
  <si>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</si>
  <si>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</si>
  <si>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</si>
  <si>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</si>
  <si>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</si>
  <si>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</si>
  <si>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</si>
  <si>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</si>
  <si>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</si>
  <si>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</si>
  <si>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</si>
  <si>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</si>
  <si>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</si>
  <si>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</si>
  <si>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</si>
  <si>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</si>
  <si>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</si>
  <si>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</si>
  <si>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</si>
  <si>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</si>
  <si>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</si>
  <si>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</si>
  <si>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</si>
  <si>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</si>
  <si>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</si>
  <si>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</si>
  <si>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</si>
  <si>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</si>
  <si>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</si>
  <si>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</si>
  <si>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</si>
  <si>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</si>
  <si>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</si>
  <si>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</si>
  <si>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</si>
  <si>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</si>
  <si>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</si>
  <si>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</si>
  <si>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</si>
  <si>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</si>
  <si>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</si>
  <si>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</si>
  <si>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</si>
  <si>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</si>
  <si>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</si>
  <si>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</si>
  <si>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</si>
  <si>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</si>
  <si>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</si>
  <si>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</si>
  <si>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</si>
  <si>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</si>
  <si>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</si>
  <si>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</si>
  <si>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</si>
  <si>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</si>
  <si>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</si>
  <si>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</si>
  <si>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</si>
  <si>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</si>
  <si>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</si>
  <si>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</si>
  <si>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</si>
  <si>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</si>
  <si>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</si>
  <si>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</si>
  <si>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</si>
  <si>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</si>
  <si>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</si>
  <si>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</si>
  <si>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</si>
  <si>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</si>
  <si>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</si>
  <si>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</si>
  <si>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</si>
  <si>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</si>
  <si>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</si>
  <si>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</si>
  <si>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</si>
  <si>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</si>
  <si>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</si>
  <si>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</si>
  <si>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</si>
  <si>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</si>
  <si>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</si>
  <si>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</si>
  <si>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</si>
  <si>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</si>
  <si>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</si>
  <si>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</si>
  <si>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</si>
  <si>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</si>
  <si>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</si>
  <si>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</si>
  <si>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</si>
  <si>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</si>
  <si>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</si>
  <si>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</si>
  <si>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</si>
  <si>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</si>
  <si>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</si>
  <si>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</si>
  <si>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</si>
  <si>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</si>
  <si>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</si>
  <si>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</si>
  <si>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</si>
  <si>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</si>
  <si>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</si>
  <si>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</si>
  <si>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</si>
  <si>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</si>
  <si>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</si>
  <si>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</si>
  <si>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</si>
  <si>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</si>
  <si>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</si>
  <si>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</si>
  <si>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</si>
  <si>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</si>
  <si>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</si>
  <si>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</si>
  <si>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</si>
  <si>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</si>
  <si>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</si>
  <si>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</si>
  <si>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</si>
  <si>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</si>
  <si>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</si>
  <si>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</si>
  <si>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</si>
  <si>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</si>
  <si>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</si>
  <si>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</si>
  <si>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</si>
  <si>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</si>
  <si>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</si>
  <si>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</si>
  <si>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</si>
  <si>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</si>
  <si>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</si>
  <si>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</si>
  <si>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</si>
  <si>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</si>
  <si>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</si>
  <si>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</si>
  <si>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</si>
  <si>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</si>
  <si>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</si>
  <si>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</si>
  <si>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</si>
  <si>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</si>
  <si>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</si>
  <si>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</si>
  <si>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</si>
  <si>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</si>
  <si>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</si>
  <si>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</si>
  <si>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</si>
  <si>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</si>
  <si>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</si>
  <si>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</si>
  <si>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</si>
  <si>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</si>
  <si>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</si>
  <si>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</si>
  <si>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</si>
  <si>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</si>
  <si>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</si>
  <si>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</si>
  <si>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</si>
  <si>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</si>
  <si>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</si>
  <si>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</si>
  <si>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</si>
  <si>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</si>
  <si>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</si>
  <si>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</si>
  <si>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</si>
  <si>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</si>
  <si>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</si>
  <si>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</si>
  <si>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</si>
  <si>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</si>
  <si>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</si>
  <si>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</si>
  <si>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</si>
  <si>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</si>
  <si>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</si>
  <si>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</si>
  <si>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</si>
  <si>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</si>
  <si>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</si>
  <si>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</si>
  <si>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</si>
  <si>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</si>
  <si>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</si>
  <si>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</si>
  <si>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</si>
  <si>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</si>
  <si>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</si>
  <si>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</si>
  <si>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</si>
  <si>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</si>
  <si>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</si>
  <si>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</si>
  <si>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</si>
  <si>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</si>
  <si>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</si>
  <si>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</si>
  <si>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</si>
  <si>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</si>
  <si>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</si>
  <si>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</si>
  <si>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</si>
  <si>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</si>
  <si>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</si>
  <si>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</si>
  <si>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</si>
  <si>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</si>
  <si>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</si>
  <si>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</si>
  <si>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</si>
  <si>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</si>
  <si>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</si>
  <si>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</si>
  <si>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</si>
  <si>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</si>
  <si>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</si>
  <si>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</si>
  <si>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</si>
  <si>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</si>
  <si>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</si>
  <si>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</si>
  <si>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</si>
  <si>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</si>
  <si>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</si>
  <si>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</si>
  <si>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</si>
  <si>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</si>
  <si>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</si>
  <si>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</si>
  <si>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</si>
  <si>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</si>
  <si>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</si>
  <si>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</si>
  <si>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</si>
  <si>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</si>
  <si>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</si>
  <si>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</si>
  <si>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</si>
  <si>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</si>
  <si>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</si>
  <si>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</si>
  <si>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</si>
  <si>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</si>
  <si>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</si>
  <si>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</si>
  <si>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</si>
  <si>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</si>
  <si>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</si>
  <si>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</si>
  <si>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</si>
  <si>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</si>
  <si>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</si>
  <si>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</si>
  <si>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</si>
  <si>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</si>
  <si>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</si>
  <si>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</si>
  <si>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</si>
  <si>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</si>
  <si>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</si>
  <si>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</si>
  <si>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</si>
  <si>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</si>
  <si>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</si>
  <si>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</si>
  <si>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</si>
  <si>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</si>
  <si>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</si>
  <si>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</si>
  <si>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</si>
  <si>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</si>
  <si>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</si>
  <si>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</si>
  <si>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</si>
  <si>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</si>
  <si>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</si>
  <si>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</si>
  <si>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</si>
  <si>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</si>
  <si>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</si>
  <si>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</si>
  <si>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</si>
  <si>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</si>
  <si>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</si>
  <si>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</si>
  <si>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</si>
  <si>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</si>
  <si>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</si>
  <si>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</si>
  <si>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</si>
  <si>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</si>
  <si>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</si>
  <si>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</si>
  <si>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</si>
  <si>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</si>
  <si>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</si>
  <si>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</si>
  <si>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</si>
  <si>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</si>
  <si>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</si>
  <si>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</si>
  <si>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</si>
  <si>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</si>
  <si>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</si>
  <si>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</si>
  <si>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</si>
  <si>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</si>
  <si>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</si>
  <si>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</si>
  <si>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</si>
  <si>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</si>
  <si>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</si>
  <si>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</si>
  <si>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</si>
  <si>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</si>
  <si>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</si>
  <si>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</si>
  <si>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</si>
  <si>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</si>
  <si>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</si>
  <si>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</si>
  <si>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</si>
  <si>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</si>
  <si>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</si>
  <si>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</si>
  <si>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</si>
  <si>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</si>
  <si>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</si>
  <si>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</si>
  <si>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</si>
  <si>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</si>
  <si>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</si>
  <si>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</si>
  <si>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</si>
  <si>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</si>
  <si>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</si>
  <si>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</si>
  <si>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</si>
  <si>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</si>
  <si>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</si>
  <si>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</si>
  <si>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</si>
  <si>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</si>
  <si>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</si>
  <si>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</si>
  <si>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</si>
  <si>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</si>
  <si>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</si>
  <si>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</si>
  <si>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</si>
  <si>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</si>
  <si>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</si>
  <si>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</si>
  <si>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</si>
  <si>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</si>
  <si>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</si>
  <si>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</si>
  <si>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</si>
  <si>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</si>
  <si>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</si>
  <si>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</si>
  <si>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</si>
  <si>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</si>
  <si>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</si>
  <si>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</si>
  <si>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</si>
  <si>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</si>
  <si>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</si>
  <si>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</si>
  <si>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</si>
  <si>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</si>
  <si>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</si>
  <si>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</si>
  <si>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</si>
  <si>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</si>
  <si>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</si>
  <si>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</si>
  <si>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</si>
  <si>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</si>
  <si>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</si>
  <si>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</si>
  <si>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</si>
  <si>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</si>
  <si>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</si>
  <si>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</si>
  <si>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</si>
  <si>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</si>
  <si>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</si>
  <si>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</si>
  <si>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</si>
  <si>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</si>
  <si>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</si>
  <si>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</si>
  <si>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</si>
  <si>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</si>
  <si>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</si>
  <si>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</si>
  <si>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</si>
  <si>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</si>
  <si>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</si>
  <si>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</si>
  <si>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</si>
  <si>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</si>
  <si>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</si>
  <si>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</si>
  <si>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</si>
  <si>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</si>
  <si>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</si>
  <si>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</si>
  <si>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</si>
  <si>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</si>
  <si>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</si>
  <si>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</si>
  <si>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</si>
  <si>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</si>
  <si>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</si>
  <si>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</si>
  <si>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</si>
  <si>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</si>
  <si>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</si>
  <si>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</si>
  <si>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</si>
  <si>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</si>
  <si>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</si>
  <si>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</si>
  <si>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</si>
  <si>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</si>
  <si>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</si>
  <si>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</si>
  <si>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</si>
  <si>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</si>
  <si>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</si>
  <si>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</si>
  <si>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</si>
  <si>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</si>
  <si>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</si>
  <si>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</si>
  <si>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</si>
  <si>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</si>
  <si>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</si>
  <si>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</si>
  <si>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</si>
  <si>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</si>
  <si>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</si>
  <si>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</si>
  <si>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</si>
  <si>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</si>
  <si>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</si>
  <si>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</si>
  <si>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</si>
  <si>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</si>
  <si>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</si>
  <si>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</si>
  <si>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</si>
  <si>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</si>
  <si>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</si>
  <si>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</si>
  <si>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</si>
  <si>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</si>
  <si>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</si>
  <si>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</si>
  <si>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</si>
  <si>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</si>
  <si>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</si>
  <si>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</si>
  <si>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</si>
  <si>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</si>
  <si>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</si>
  <si>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</si>
  <si>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</si>
  <si>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</si>
  <si>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</si>
  <si>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</si>
  <si>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</si>
  <si>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</si>
  <si>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</si>
  <si>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</si>
  <si>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</si>
  <si>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</si>
  <si>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</si>
  <si>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</si>
  <si>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</si>
  <si>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</si>
  <si>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</si>
  <si>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</si>
  <si>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</si>
  <si>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</si>
  <si>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</si>
  <si>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</si>
  <si>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</si>
  <si>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</si>
  <si>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</si>
  <si>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</si>
  <si>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</si>
  <si>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</si>
  <si>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</si>
  <si>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</si>
  <si>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</si>
  <si>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</si>
  <si>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</si>
  <si>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</si>
  <si>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</si>
  <si>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</si>
  <si>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</si>
  <si>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</si>
  <si>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</si>
  <si>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</si>
  <si>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</si>
  <si>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</si>
  <si>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</si>
  <si>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</si>
  <si>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</si>
  <si>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</si>
  <si>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</si>
  <si>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</si>
  <si>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</si>
  <si>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</si>
  <si>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</si>
  <si>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</si>
  <si>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</si>
  <si>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</si>
  <si>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</si>
  <si>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</si>
  <si>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</si>
  <si>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</si>
  <si>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</si>
  <si>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</si>
  <si>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</si>
  <si>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</si>
  <si>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</si>
  <si>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</si>
  <si>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</si>
  <si>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</si>
  <si>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</si>
  <si>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</si>
  <si>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</si>
  <si>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</si>
  <si>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</si>
  <si>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</si>
  <si>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</si>
  <si>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</si>
  <si>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</si>
  <si>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</si>
  <si>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</si>
  <si>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</si>
  <si>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</si>
  <si>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</si>
  <si>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</si>
  <si>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</si>
  <si>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</si>
  <si>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</si>
  <si>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</si>
  <si>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</si>
  <si>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</si>
  <si>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</si>
  <si>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</si>
  <si>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</si>
  <si>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</si>
  <si>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</si>
  <si>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</si>
  <si>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</si>
  <si>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</si>
  <si>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</si>
  <si>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</si>
  <si>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</si>
  <si>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</si>
  <si>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</si>
  <si>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</si>
  <si>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</si>
  <si>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</si>
  <si>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</si>
  <si>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</si>
  <si>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</si>
  <si>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</si>
  <si>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</si>
  <si>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</si>
  <si>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</si>
  <si>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</si>
  <si>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</si>
  <si>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</si>
  <si>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</si>
  <si>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</si>
  <si>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</si>
  <si>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</si>
  <si>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</si>
  <si>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</si>
  <si>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</si>
  <si>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</si>
  <si>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</si>
  <si>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</si>
  <si>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</si>
  <si>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</si>
  <si>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</si>
  <si>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</si>
  <si>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</si>
  <si>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</si>
  <si>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</si>
  <si>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</si>
  <si>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</si>
  <si>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</si>
  <si>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</si>
  <si>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</si>
  <si>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</si>
  <si>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</si>
  <si>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</si>
  <si>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</si>
  <si>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</si>
  <si>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</si>
  <si>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</si>
  <si>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</si>
  <si>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</si>
  <si>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</si>
  <si>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</si>
  <si>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</si>
  <si>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</si>
  <si>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</si>
  <si>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</si>
  <si>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</si>
  <si>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</si>
  <si>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</si>
  <si>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</si>
  <si>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</si>
  <si>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</si>
  <si>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</si>
  <si>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</si>
  <si>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</si>
  <si>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</si>
  <si>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</si>
  <si>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</si>
  <si>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</si>
  <si>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</si>
  <si>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</si>
  <si>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</si>
  <si>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</si>
  <si>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</si>
  <si>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</si>
  <si>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</si>
  <si>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</si>
  <si>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</si>
  <si>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</si>
  <si>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</si>
  <si>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</si>
  <si>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</si>
  <si>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</si>
  <si>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</si>
  <si>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</si>
  <si>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</si>
  <si>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</si>
  <si>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</si>
  <si>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</si>
  <si>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</si>
  <si>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</si>
  <si>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</si>
  <si>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</si>
  <si>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</si>
  <si>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</si>
  <si>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</si>
  <si>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</si>
  <si>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</si>
  <si>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</si>
  <si>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</si>
  <si>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</si>
  <si>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</si>
  <si>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</si>
  <si>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</si>
  <si>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</si>
  <si>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</si>
  <si>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</si>
  <si>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</si>
  <si>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</si>
  <si>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</si>
  <si>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</si>
  <si>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</si>
  <si>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</si>
  <si>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</si>
  <si>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</si>
  <si>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</si>
  <si>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</si>
  <si>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</si>
  <si>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</si>
  <si>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</si>
  <si>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</si>
  <si>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</si>
  <si>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</si>
  <si>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</si>
  <si>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</si>
  <si>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</si>
  <si>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</si>
  <si>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</si>
  <si>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</si>
  <si>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</si>
  <si>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</si>
  <si>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</si>
  <si>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</si>
  <si>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</si>
  <si>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</si>
  <si>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</si>
  <si>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</si>
  <si>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</si>
  <si>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</si>
  <si>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</si>
  <si>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</si>
  <si>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</si>
  <si>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</si>
  <si>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</si>
  <si>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</si>
  <si>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</si>
  <si>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</si>
  <si>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</si>
  <si>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</si>
  <si>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</si>
  <si>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</si>
  <si>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</si>
  <si>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</si>
  <si>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</si>
  <si>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</si>
  <si>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</si>
  <si>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</si>
  <si>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</si>
  <si>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</si>
  <si>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</si>
  <si>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</si>
  <si>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</si>
  <si>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</si>
  <si>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</si>
  <si>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</si>
  <si>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</si>
  <si>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</si>
  <si>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</si>
  <si>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</si>
  <si>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</si>
  <si>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</si>
  <si>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</si>
  <si>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</si>
  <si>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</si>
  <si>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</si>
  <si>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</si>
  <si>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</si>
  <si>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</si>
  <si>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</si>
  <si>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</si>
  <si>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</si>
  <si>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</si>
  <si>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</si>
  <si>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</si>
  <si>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</si>
  <si>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</si>
  <si>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</si>
  <si>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</si>
  <si>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</si>
  <si>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</si>
  <si>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</si>
  <si>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</si>
  <si>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</si>
  <si>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</si>
  <si>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</si>
  <si>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</si>
  <si>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</si>
  <si>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</si>
  <si>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</si>
  <si>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</si>
  <si>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</si>
  <si>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</si>
  <si>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</si>
  <si>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</si>
  <si>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</si>
  <si>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</si>
  <si>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</si>
  <si>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</si>
  <si>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</si>
  <si>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</si>
  <si>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</si>
  <si>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</si>
  <si>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</si>
  <si>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</si>
  <si>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</si>
  <si>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</si>
  <si>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</si>
  <si>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</si>
  <si>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</si>
  <si>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</si>
  <si>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</si>
  <si>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</si>
  <si>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</si>
  <si>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</si>
  <si>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</si>
  <si>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</si>
  <si>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</si>
  <si>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</si>
  <si>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</si>
  <si>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</si>
  <si>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</si>
  <si>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</si>
  <si>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</si>
  <si>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</si>
  <si>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</si>
  <si>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</si>
  <si>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</si>
  <si>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</si>
  <si>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</si>
  <si>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</si>
  <si>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</si>
  <si>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</si>
  <si>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</si>
  <si>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</si>
  <si>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</si>
  <si>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</si>
  <si>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</si>
  <si>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</si>
  <si>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</si>
  <si>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</si>
  <si>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</si>
  <si>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</si>
  <si>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</si>
  <si>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</si>
  <si>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</si>
  <si>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</si>
  <si>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</si>
  <si>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</si>
  <si>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</si>
  <si>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</si>
  <si>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</si>
  <si>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</si>
  <si>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</si>
  <si>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</si>
  <si>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</si>
  <si>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</si>
  <si>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</si>
  <si>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</si>
  <si>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</si>
  <si>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</si>
  <si>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</si>
  <si>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</si>
  <si>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</si>
  <si>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</si>
  <si>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</si>
  <si>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</si>
  <si>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</si>
  <si>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</si>
  <si>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</si>
  <si>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</si>
  <si>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</si>
  <si>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</si>
  <si>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</si>
  <si>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</si>
  <si>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</si>
  <si>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</si>
  <si>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</si>
  <si>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</si>
  <si>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</si>
  <si>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</si>
  <si>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</si>
  <si>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</si>
  <si>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</si>
  <si>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</si>
  <si>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</si>
  <si>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</si>
  <si>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</si>
  <si>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</si>
  <si>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</si>
  <si>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</si>
  <si>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</si>
  <si>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</si>
  <si>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</si>
  <si>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</si>
  <si>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</si>
  <si>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</si>
  <si>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</si>
  <si>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</si>
  <si>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</si>
  <si>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</si>
  <si>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</si>
  <si>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</si>
  <si>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</si>
  <si>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</si>
  <si>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</si>
  <si>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</si>
  <si>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</si>
  <si>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</si>
  <si>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</si>
  <si>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</si>
  <si>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</si>
  <si>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</si>
  <si>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</si>
  <si>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</si>
  <si>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</si>
  <si>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</si>
  <si>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</si>
  <si>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</si>
  <si>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</si>
  <si>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</si>
  <si>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</si>
  <si>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</si>
  <si>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</si>
  <si>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</si>
  <si>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</si>
  <si>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</si>
  <si>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</si>
  <si>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</si>
  <si>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</si>
  <si>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</si>
  <si>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</si>
  <si>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</si>
  <si>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</si>
  <si>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</si>
  <si>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</si>
  <si>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</si>
  <si>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</si>
  <si>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</si>
  <si>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</si>
  <si>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</si>
  <si>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</si>
  <si>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</si>
  <si>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</si>
  <si>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</si>
  <si>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</si>
  <si>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</si>
  <si>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</si>
  <si>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</si>
  <si>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</si>
  <si>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</si>
  <si>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</si>
  <si>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</si>
  <si>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</si>
  <si>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</si>
  <si>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</si>
  <si>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</si>
  <si>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</si>
  <si>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</si>
  <si>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</si>
  <si>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</si>
  <si>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</si>
  <si>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</si>
  <si>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</si>
  <si>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</si>
  <si>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</si>
  <si>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</si>
  <si>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</si>
  <si>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</si>
  <si>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</si>
  <si>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</si>
  <si>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</si>
  <si>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</si>
  <si>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</si>
  <si>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</si>
  <si>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</si>
  <si>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</si>
  <si>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</si>
  <si>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</si>
  <si>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</si>
  <si>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</si>
  <si>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</si>
  <si>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</si>
  <si>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</si>
  <si>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</si>
  <si>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</si>
  <si>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</si>
  <si>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</si>
  <si>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</si>
  <si>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</si>
  <si>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</si>
  <si>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</si>
  <si>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</si>
  <si>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</si>
  <si>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</si>
  <si>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</si>
  <si>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</si>
  <si>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</si>
  <si>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</si>
  <si>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</si>
  <si>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</si>
  <si>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</si>
  <si>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</si>
  <si>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</si>
  <si>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</si>
  <si>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</si>
  <si>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</si>
  <si>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</si>
  <si>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</si>
  <si>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</si>
  <si>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</si>
  <si>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</si>
  <si>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</si>
  <si>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</si>
  <si>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</si>
  <si>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</si>
  <si>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</si>
  <si>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</si>
  <si>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</si>
  <si>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</si>
  <si>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</si>
  <si>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</si>
  <si>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</si>
  <si>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</si>
  <si>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</si>
  <si>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</si>
  <si>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</si>
  <si>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</si>
  <si>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</si>
  <si>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</si>
  <si>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</si>
  <si>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</si>
  <si>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</si>
  <si>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</si>
  <si>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</si>
  <si>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</si>
  <si>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</si>
  <si>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</si>
  <si>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</si>
  <si>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</si>
  <si>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</si>
  <si>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</si>
  <si>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</si>
  <si>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</si>
  <si>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</si>
  <si>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</si>
  <si>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</si>
  <si>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</si>
  <si>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</si>
  <si>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</si>
  <si>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</si>
  <si>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</si>
  <si>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</si>
  <si>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</si>
  <si>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</si>
  <si>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</si>
  <si>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</si>
  <si>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</si>
  <si>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</si>
  <si>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</si>
  <si>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</si>
  <si>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</si>
  <si>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</si>
  <si>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</si>
  <si>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</si>
  <si>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</si>
  <si>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</si>
  <si>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</si>
  <si>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</si>
  <si>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</si>
  <si>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</si>
  <si>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</si>
  <si>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</si>
  <si>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</si>
  <si>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</si>
  <si>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</si>
  <si>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</si>
  <si>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</si>
  <si>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</si>
  <si>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</si>
  <si>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</si>
  <si>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</si>
  <si>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</si>
  <si>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</si>
  <si>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</si>
  <si>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</si>
  <si>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</si>
  <si>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</si>
  <si>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</si>
  <si>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</si>
  <si>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</si>
  <si>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</si>
  <si>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</si>
  <si>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</si>
  <si>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</si>
  <si>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</si>
  <si>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</si>
  <si>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</si>
  <si>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</si>
  <si>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</si>
  <si>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</si>
  <si>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</si>
  <si>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</si>
  <si>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</si>
  <si>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</si>
  <si>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</si>
  <si>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</si>
  <si>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</si>
  <si>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</si>
  <si>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</si>
  <si>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</si>
  <si>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</si>
  <si>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</si>
  <si>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</si>
  <si>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</si>
  <si>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</si>
  <si>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</si>
  <si>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</si>
  <si>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</si>
  <si>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</si>
  <si>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</si>
  <si>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</si>
  <si>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</si>
  <si>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</si>
  <si>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</si>
  <si>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</si>
  <si>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</si>
  <si>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</si>
  <si>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</si>
  <si>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</si>
  <si>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</si>
  <si>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</si>
  <si>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</si>
  <si>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</si>
  <si>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</si>
  <si>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</si>
  <si>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</si>
  <si>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</si>
  <si>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</si>
  <si>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</si>
  <si>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</si>
  <si>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</si>
  <si>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</si>
  <si>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</si>
  <si>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</si>
  <si>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</si>
  <si>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</si>
  <si>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</si>
  <si>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</si>
  <si>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</si>
  <si>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</si>
  <si>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</si>
  <si>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</si>
  <si>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</si>
  <si>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</si>
  <si>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</si>
  <si>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</si>
  <si>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</si>
  <si>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</si>
  <si>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</si>
  <si>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</si>
  <si>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</si>
  <si>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</si>
  <si>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</si>
  <si>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</si>
  <si>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</si>
  <si>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</si>
  <si>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</si>
  <si>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</si>
  <si>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</si>
  <si>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</si>
  <si>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</si>
  <si>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</si>
  <si>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</si>
  <si>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</si>
  <si>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</si>
  <si>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</si>
  <si>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</si>
  <si>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</si>
  <si>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</si>
  <si>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</si>
  <si>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</si>
  <si>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</si>
  <si>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</si>
  <si>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</si>
  <si>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</si>
  <si>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</si>
  <si>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</si>
  <si>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</si>
  <si>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</si>
  <si>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</si>
  <si>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</si>
  <si>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</si>
  <si>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</si>
  <si>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</si>
  <si>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</si>
  <si>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</si>
  <si>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</si>
  <si>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</si>
  <si>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</si>
  <si>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</si>
  <si>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</si>
  <si>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</si>
  <si>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</si>
  <si>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</si>
  <si>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</si>
  <si>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</si>
  <si>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</si>
  <si>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</si>
  <si>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</si>
  <si>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</si>
  <si>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</si>
  <si>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</si>
  <si>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</si>
  <si>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</si>
  <si>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</si>
  <si>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</si>
  <si>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</si>
  <si>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</si>
  <si>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</si>
  <si>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</si>
  <si>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</si>
  <si>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</si>
  <si>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</si>
  <si>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</si>
  <si>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</si>
  <si>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</si>
  <si>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</si>
  <si>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</si>
  <si>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</si>
  <si>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</si>
  <si>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</si>
  <si>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</si>
  <si>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</si>
  <si>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</si>
  <si>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</si>
  <si>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</si>
  <si>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</si>
  <si>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</si>
  <si>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</si>
  <si>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</si>
  <si>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</si>
  <si>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</si>
  <si>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</si>
  <si>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</si>
  <si>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</si>
  <si>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</si>
  <si>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</si>
  <si>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</si>
  <si>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</si>
  <si>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</si>
  <si>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</si>
  <si>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</si>
  <si>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</si>
  <si>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</si>
  <si>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</si>
  <si>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</si>
  <si>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</si>
  <si>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</si>
  <si>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</si>
  <si>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</si>
  <si>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</si>
  <si>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</si>
  <si>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</si>
  <si>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</si>
  <si>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</si>
  <si>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</si>
  <si>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</si>
  <si>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</si>
  <si>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</si>
  <si>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</si>
  <si>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</si>
  <si>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</si>
  <si>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</si>
  <si>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</si>
  <si>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</si>
  <si>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</si>
  <si>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</si>
  <si>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</si>
  <si>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</si>
  <si>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</si>
  <si>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</si>
  <si>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</si>
  <si>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</si>
  <si>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</si>
  <si>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</si>
  <si>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</si>
  <si>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</si>
  <si>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</si>
  <si>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</si>
  <si>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</si>
  <si>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</si>
  <si>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</si>
  <si>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</si>
  <si>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</si>
  <si>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</si>
  <si>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</si>
  <si>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</si>
  <si>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</si>
  <si>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</si>
  <si>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</si>
  <si>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</si>
  <si>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</si>
  <si>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</si>
  <si>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</si>
  <si>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</si>
  <si>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</si>
  <si>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</si>
  <si>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</si>
  <si>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</si>
  <si>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</si>
  <si>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</si>
  <si>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</si>
  <si>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</si>
  <si>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</si>
  <si>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</si>
  <si>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</si>
  <si>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</si>
  <si>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</si>
  <si>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</si>
  <si>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</si>
  <si>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</si>
  <si>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</si>
  <si>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</si>
  <si>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</si>
  <si>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</si>
  <si>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</si>
  <si>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</si>
  <si>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</si>
  <si>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</si>
  <si>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</si>
  <si>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</si>
  <si>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</si>
  <si>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</si>
  <si>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</si>
  <si>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</si>
  <si>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</si>
  <si>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</si>
  <si>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</si>
  <si>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</si>
  <si>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</si>
  <si>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</si>
  <si>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</si>
  <si>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</si>
  <si>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</si>
  <si>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</si>
  <si>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</si>
  <si>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</si>
  <si>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</si>
  <si>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</si>
  <si>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</si>
  <si>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</si>
  <si>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</si>
  <si>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</si>
  <si>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</si>
  <si>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</si>
  <si>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</si>
  <si>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</si>
  <si>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</si>
  <si>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</si>
  <si>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</si>
  <si>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</si>
  <si>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</si>
  <si>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</si>
  <si>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</si>
  <si>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</si>
  <si>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</si>
  <si>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</si>
  <si>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</si>
  <si>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</si>
  <si>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</si>
  <si>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</si>
  <si>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</si>
  <si>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</si>
  <si>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</si>
  <si>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</si>
  <si>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</si>
  <si>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</si>
  <si>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</si>
  <si>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</si>
  <si>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</si>
  <si>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</si>
  <si>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</si>
  <si>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</si>
  <si>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</si>
  <si>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</si>
  <si>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</si>
  <si>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</si>
  <si>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</si>
  <si>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</si>
  <si>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</si>
  <si>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</si>
  <si>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</si>
  <si>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</si>
  <si>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</si>
  <si>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</si>
  <si>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</si>
  <si>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</si>
  <si>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</si>
  <si>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</si>
  <si>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</si>
  <si>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</si>
  <si>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</si>
  <si>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</si>
  <si>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</si>
  <si>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</si>
  <si>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</si>
  <si>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</si>
  <si>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</si>
  <si>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</si>
  <si>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</si>
  <si>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</si>
  <si>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</si>
  <si>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</si>
  <si>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</si>
  <si>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</si>
  <si>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</si>
  <si>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</si>
  <si>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</si>
  <si>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</si>
  <si>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</si>
  <si>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</si>
  <si>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</si>
  <si>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</si>
  <si>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</si>
  <si>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</si>
  <si>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</si>
  <si>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</si>
  <si>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</si>
  <si>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</si>
  <si>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</si>
  <si>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</si>
  <si>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</si>
  <si>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</si>
  <si>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</si>
  <si>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</si>
  <si>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</si>
  <si>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</si>
  <si>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</si>
  <si>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</si>
  <si>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</si>
  <si>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</si>
  <si>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</si>
  <si>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</si>
  <si>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</si>
  <si>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</si>
  <si>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</si>
  <si>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</si>
  <si>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</si>
  <si>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</si>
  <si>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</si>
  <si>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</si>
  <si>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</si>
  <si>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</si>
  <si>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</si>
  <si>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</si>
  <si>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</si>
  <si>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</si>
  <si>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</si>
  <si>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</si>
  <si>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</si>
  <si>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</si>
  <si>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</si>
  <si>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</si>
  <si>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</si>
  <si>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</si>
  <si>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</si>
  <si>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</si>
  <si>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</si>
  <si>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</si>
  <si>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</si>
  <si>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</si>
  <si>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</si>
  <si>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</si>
  <si>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</si>
  <si>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</si>
  <si>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</si>
  <si>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</si>
  <si>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</si>
  <si>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</si>
  <si>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</si>
  <si>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</si>
  <si>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</si>
  <si>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</si>
  <si>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</si>
  <si>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</si>
  <si>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</si>
  <si>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</si>
  <si>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</si>
  <si>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</si>
  <si>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</si>
  <si>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</si>
  <si>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</si>
  <si>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</si>
  <si>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</si>
  <si>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</si>
  <si>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</si>
  <si>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</si>
  <si>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</si>
  <si>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</si>
  <si>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</si>
  <si>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</si>
  <si>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</si>
  <si>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</si>
  <si>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</si>
  <si>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</si>
  <si>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</si>
  <si>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</si>
  <si>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</si>
  <si>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</si>
  <si>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</si>
  <si>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</si>
  <si>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</si>
  <si>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</si>
  <si>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</si>
  <si>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</si>
  <si>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</si>
  <si>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</si>
  <si>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</si>
  <si>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</si>
  <si>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</si>
  <si>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</si>
  <si>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</si>
  <si>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</si>
  <si>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</si>
  <si>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</si>
  <si>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</si>
  <si>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</si>
  <si>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</si>
  <si>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</si>
  <si>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</si>
  <si>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</si>
  <si>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</si>
  <si>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</si>
  <si>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</si>
  <si>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</si>
  <si>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</si>
  <si>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</si>
  <si>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</si>
  <si>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</si>
  <si>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</si>
  <si>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</si>
  <si>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</si>
  <si>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</si>
  <si>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</si>
  <si>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</si>
  <si>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</si>
  <si>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</si>
  <si>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</si>
  <si>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</si>
  <si>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</si>
  <si>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</si>
  <si>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</si>
  <si>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</si>
  <si>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</si>
  <si>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</si>
  <si>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</si>
  <si>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</si>
  <si>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</si>
  <si>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</si>
  <si>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</si>
  <si>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</si>
  <si>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</si>
  <si>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</si>
  <si>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</si>
  <si>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</si>
  <si>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</si>
  <si>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</si>
  <si>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</si>
  <si>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</si>
  <si>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</si>
  <si>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</si>
  <si>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</si>
  <si>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</si>
  <si>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</si>
  <si>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</si>
  <si>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</si>
  <si>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</si>
  <si>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</si>
  <si>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</si>
  <si>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</si>
  <si>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</si>
  <si>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</si>
  <si>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</si>
  <si>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</si>
  <si>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</si>
  <si>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</si>
  <si>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</si>
  <si>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</si>
  <si>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</si>
  <si>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</si>
  <si>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</si>
  <si>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</si>
  <si>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</si>
  <si>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</si>
  <si>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</si>
  <si>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</si>
  <si>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</si>
  <si>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</si>
  <si>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</si>
  <si>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</si>
  <si>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</si>
  <si>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</si>
  <si>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</si>
  <si>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</si>
  <si>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</si>
  <si>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</si>
  <si>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</si>
  <si>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</si>
  <si>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</si>
  <si>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</si>
  <si>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</si>
  <si>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</si>
  <si>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</si>
  <si>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</si>
  <si>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</si>
  <si>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</si>
  <si>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</si>
  <si>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</si>
  <si>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</si>
  <si>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</si>
  <si>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</si>
  <si>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</si>
  <si>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</si>
  <si>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</si>
  <si>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</si>
  <si>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</si>
  <si>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</si>
  <si>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</si>
  <si>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</si>
  <si>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</si>
  <si>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</si>
  <si>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</si>
  <si>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</si>
  <si>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</si>
  <si>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</si>
  <si>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</si>
  <si>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</si>
  <si>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</si>
  <si>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</si>
  <si>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</si>
  <si>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</si>
  <si>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</si>
  <si>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</si>
  <si>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</si>
  <si>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</si>
  <si>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</si>
  <si>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</si>
  <si>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</si>
  <si>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</si>
  <si>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</si>
  <si>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</si>
  <si>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</si>
  <si>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</si>
  <si>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</si>
  <si>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</si>
  <si>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</si>
  <si>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</si>
  <si>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</si>
  <si>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</si>
  <si>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</si>
  <si>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</si>
  <si>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</si>
  <si>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</si>
  <si>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</si>
  <si>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</si>
  <si>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</si>
  <si>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</si>
  <si>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</si>
  <si>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</si>
  <si>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</si>
  <si>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</si>
  <si>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</si>
  <si>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</si>
  <si>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</si>
  <si>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</si>
  <si>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</si>
  <si>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</si>
  <si>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</si>
  <si>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</si>
  <si>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</si>
  <si>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</si>
  <si>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</si>
  <si>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</si>
  <si>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</si>
  <si>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</si>
  <si>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</si>
  <si>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</si>
  <si>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</si>
  <si>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</si>
  <si>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</si>
  <si>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</si>
  <si>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</si>
  <si>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</si>
  <si>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</si>
  <si>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</si>
  <si>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</si>
  <si>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</si>
  <si>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</si>
  <si>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</si>
  <si>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</si>
  <si>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</si>
  <si>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</si>
  <si>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</si>
  <si>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</si>
  <si>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</si>
  <si>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</si>
  <si>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</si>
  <si>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</si>
  <si>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</si>
  <si>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</si>
  <si>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</si>
  <si>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</si>
  <si>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</si>
  <si>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</si>
  <si>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</si>
  <si>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</si>
  <si>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</si>
  <si>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</si>
  <si>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</si>
  <si>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</si>
  <si>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</si>
  <si>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</si>
  <si>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</si>
  <si>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</si>
  <si>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</si>
  <si>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</si>
  <si>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</si>
  <si>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</si>
  <si>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</si>
  <si>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</si>
  <si>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</si>
  <si>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</si>
  <si>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</si>
  <si>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</si>
  <si>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</si>
  <si>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</si>
  <si>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</si>
  <si>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</si>
  <si>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</si>
  <si>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</si>
  <si>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</si>
  <si>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</si>
  <si>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</si>
  <si>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</si>
  <si>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</si>
  <si>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</si>
  <si>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</si>
  <si>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</si>
  <si>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</si>
  <si>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</si>
  <si>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</si>
  <si>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</si>
  <si>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</si>
  <si>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</si>
  <si>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</si>
  <si>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</si>
  <si>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</si>
  <si>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</si>
  <si>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</si>
  <si>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</si>
  <si>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</si>
  <si>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</si>
  <si>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</si>
  <si>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</si>
  <si>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</si>
  <si>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</si>
  <si>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</si>
  <si>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</si>
  <si>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</si>
  <si>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</si>
  <si>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</si>
  <si>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</si>
  <si>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</si>
  <si>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</si>
  <si>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</si>
  <si>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</si>
  <si>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</si>
  <si>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</si>
  <si>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</si>
  <si>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</si>
  <si>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</si>
  <si>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</si>
  <si>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</si>
  <si>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</si>
  <si>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</si>
  <si>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</si>
  <si>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</si>
  <si>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</si>
  <si>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</si>
  <si>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</si>
  <si>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</si>
  <si>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</si>
  <si>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</si>
  <si>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</si>
  <si>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</si>
  <si>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</si>
  <si>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</si>
  <si>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</si>
  <si>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</si>
  <si>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</si>
  <si>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</si>
  <si>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</si>
  <si>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</si>
  <si>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</si>
  <si>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</si>
  <si>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</si>
  <si>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</si>
  <si>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</si>
  <si>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</si>
  <si>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</si>
  <si>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</si>
  <si>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</si>
  <si>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</si>
  <si>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</si>
  <si>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</si>
  <si>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</si>
  <si>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</si>
  <si>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</si>
  <si>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</si>
  <si>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</si>
  <si>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</si>
  <si>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</si>
  <si>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</si>
  <si>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</si>
  <si>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</si>
  <si>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</si>
  <si>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</si>
  <si>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</si>
  <si>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</si>
  <si>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</si>
  <si>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</si>
  <si>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</si>
  <si>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</si>
  <si>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</si>
  <si>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</si>
  <si>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</si>
  <si>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</si>
  <si>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</si>
  <si>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</si>
  <si>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</si>
  <si>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</si>
  <si>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</si>
  <si>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</si>
  <si>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</si>
  <si>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</si>
  <si>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</si>
  <si>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</si>
  <si>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</si>
  <si>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</si>
  <si>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</si>
  <si>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</si>
  <si>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</si>
  <si>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</si>
  <si>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</si>
  <si>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</si>
  <si>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</si>
  <si>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</si>
  <si>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</si>
  <si>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</si>
  <si>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</si>
  <si>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</si>
  <si>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</si>
  <si>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</si>
  <si>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</si>
  <si>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</si>
  <si>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</si>
  <si>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</si>
  <si>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</si>
  <si>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</si>
  <si>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</si>
  <si>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</si>
  <si>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</si>
  <si>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</si>
  <si>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</si>
  <si>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</si>
  <si>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</si>
  <si>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</si>
  <si>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</si>
  <si>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</si>
  <si>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</si>
  <si>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</si>
  <si>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</si>
  <si>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</si>
  <si>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</si>
  <si>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</si>
  <si>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</si>
  <si>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</si>
  <si>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</si>
  <si>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</si>
  <si>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</si>
  <si>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</si>
  <si>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</si>
  <si>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</si>
  <si>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</si>
  <si>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</si>
  <si>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</si>
  <si>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</si>
  <si>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</si>
  <si>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</si>
  <si>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</si>
  <si>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</si>
  <si>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</si>
  <si>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</si>
  <si>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</si>
  <si>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</si>
  <si>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</si>
  <si>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</si>
  <si>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</si>
  <si>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</si>
  <si>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</si>
  <si>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</si>
  <si>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</si>
  <si>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</si>
  <si>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</si>
  <si>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</si>
  <si>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</si>
  <si>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</si>
  <si>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</si>
  <si>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</si>
  <si>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</si>
  <si>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</si>
  <si>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</si>
  <si>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</si>
  <si>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</si>
  <si>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</si>
  <si>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</si>
  <si>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</si>
  <si>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</si>
  <si>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</si>
  <si>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</si>
  <si>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</si>
  <si>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</si>
  <si>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</si>
  <si>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</si>
  <si>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</si>
  <si>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</si>
  <si>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</si>
  <si>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</si>
  <si>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</si>
  <si>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</si>
  <si>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</si>
  <si>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</si>
  <si>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</si>
  <si>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</si>
  <si>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</si>
  <si>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</si>
  <si>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</si>
  <si>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</si>
  <si>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</si>
  <si>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</si>
  <si>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</si>
  <si>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</si>
  <si>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</si>
  <si>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</si>
  <si>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</si>
  <si>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</si>
  <si>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</si>
  <si>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</si>
  <si>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</si>
  <si>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</si>
  <si>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</si>
  <si>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</si>
  <si>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</si>
  <si>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</si>
  <si>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</si>
  <si>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</si>
  <si>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</si>
  <si>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</si>
  <si>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</si>
  <si>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</si>
  <si>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</si>
  <si>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</si>
  <si>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</si>
  <si>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</si>
  <si>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</si>
  <si>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</si>
  <si>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</si>
  <si>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</si>
  <si>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</si>
  <si>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</si>
  <si>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</si>
  <si>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</si>
  <si>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</si>
  <si>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</si>
  <si>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</si>
  <si>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</si>
  <si>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</si>
  <si>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</si>
  <si>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</si>
  <si>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</si>
  <si>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</si>
  <si>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</si>
  <si>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</si>
  <si>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</si>
  <si>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</si>
  <si>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</si>
  <si>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</si>
  <si>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</si>
  <si>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</si>
  <si>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</si>
  <si>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</si>
  <si>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</si>
  <si>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</si>
  <si>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</si>
  <si>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</si>
  <si>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</si>
  <si>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</si>
  <si>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</si>
  <si>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</si>
  <si>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</si>
  <si>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</si>
  <si>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</si>
  <si>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</si>
  <si>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</si>
  <si>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</si>
  <si>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</si>
  <si>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</si>
  <si>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</si>
  <si>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</si>
  <si>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</si>
  <si>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</si>
  <si>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</si>
  <si>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</si>
  <si>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</si>
  <si>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</si>
  <si>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</si>
  <si>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</si>
  <si>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</si>
  <si>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</si>
  <si>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</si>
  <si>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</si>
  <si>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</si>
  <si>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</si>
  <si>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</si>
  <si>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</si>
  <si>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</si>
  <si>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</si>
  <si>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</si>
  <si>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</si>
  <si>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</si>
  <si>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</si>
  <si>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</si>
  <si>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</si>
  <si>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</si>
  <si>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</si>
  <si>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</si>
  <si>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</si>
  <si>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</si>
  <si>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</si>
  <si>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</si>
  <si>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</si>
  <si>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</si>
  <si>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</si>
  <si>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</si>
  <si>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</si>
  <si>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</si>
  <si>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</si>
  <si>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</si>
  <si>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</si>
  <si>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</si>
  <si>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</si>
  <si>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</si>
  <si>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</si>
  <si>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</si>
  <si>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</si>
  <si>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</si>
  <si>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</si>
  <si>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</si>
  <si>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</si>
  <si>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</si>
  <si>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</si>
  <si>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</si>
  <si>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</si>
  <si>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</si>
  <si>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</si>
  <si>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</si>
  <si>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</si>
  <si>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</si>
  <si>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</si>
  <si>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</si>
  <si>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</si>
  <si>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</si>
  <si>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</si>
  <si>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</si>
  <si>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</si>
  <si>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</si>
  <si>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</si>
  <si>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</si>
  <si>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</si>
  <si>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</si>
  <si>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</si>
  <si>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</si>
  <si>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</si>
  <si>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</si>
  <si>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</si>
  <si>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</si>
  <si>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</si>
  <si>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</si>
  <si>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</si>
  <si>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</si>
  <si>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</si>
  <si>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</si>
  <si>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</si>
  <si>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</si>
  <si>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</si>
  <si>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</si>
  <si>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</si>
  <si>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</si>
  <si>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</si>
  <si>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</si>
  <si>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</si>
  <si>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</si>
  <si>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</si>
  <si>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</si>
  <si>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</si>
  <si>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</si>
  <si>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</si>
  <si>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</si>
  <si>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</si>
  <si>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</si>
  <si>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</si>
  <si>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</si>
  <si>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</si>
  <si>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</si>
  <si>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</si>
  <si>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</si>
  <si>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</si>
  <si>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</si>
  <si>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</si>
  <si>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</si>
  <si>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</si>
  <si>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</si>
  <si>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</si>
  <si>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</si>
  <si>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</si>
  <si>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</si>
  <si>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</si>
  <si>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</si>
  <si>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</si>
  <si>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</si>
  <si>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</si>
  <si>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</si>
  <si>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</si>
  <si>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</si>
  <si>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</si>
  <si>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</si>
  <si>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</si>
  <si>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</si>
  <si>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</si>
  <si>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</si>
  <si>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</si>
  <si>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</si>
  <si>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</si>
  <si>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</si>
  <si>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</si>
  <si>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</si>
  <si>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</si>
  <si>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</si>
  <si>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</si>
  <si>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</si>
  <si>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</si>
  <si>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</si>
  <si>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</si>
  <si>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</si>
  <si>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</si>
  <si>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</si>
  <si>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</si>
  <si>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</si>
  <si>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</si>
  <si>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</si>
  <si>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</si>
  <si>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</si>
  <si>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</si>
  <si>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</si>
  <si>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</si>
  <si>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</si>
  <si>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</si>
  <si>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</si>
  <si>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</si>
  <si>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</si>
  <si>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</si>
  <si>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</si>
  <si>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</si>
  <si>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</si>
  <si>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</si>
  <si>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</si>
  <si>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</si>
  <si>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</si>
  <si>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</si>
  <si>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</si>
  <si>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</si>
  <si>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</si>
  <si>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</si>
  <si>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</si>
  <si>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</si>
  <si>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</si>
  <si>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</si>
  <si>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</si>
  <si>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</si>
  <si>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</si>
  <si>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</si>
  <si>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</si>
  <si>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</si>
  <si>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</si>
  <si>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</si>
  <si>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</si>
  <si>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</si>
  <si>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</si>
  <si>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</si>
  <si>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</si>
  <si>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</si>
  <si>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</si>
  <si>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</si>
  <si>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</si>
  <si>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</si>
  <si>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</si>
  <si>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</si>
  <si>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</si>
  <si>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</si>
  <si>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</si>
  <si>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</si>
  <si>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</si>
  <si>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</si>
  <si>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</si>
  <si>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</si>
  <si>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</si>
  <si>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</si>
  <si>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</si>
  <si>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</si>
  <si>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</si>
  <si>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</si>
  <si>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</si>
  <si>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</si>
  <si>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</si>
  <si>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</si>
  <si>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</si>
  <si>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</si>
  <si>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</si>
  <si>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</si>
  <si>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</si>
  <si>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</si>
  <si>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</si>
  <si>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</si>
  <si>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</si>
  <si>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</si>
  <si>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</si>
  <si>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</si>
  <si>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</si>
  <si>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</si>
  <si>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</si>
  <si>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</si>
  <si>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</si>
  <si>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</si>
  <si>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</si>
  <si>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</si>
  <si>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</si>
  <si>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</si>
  <si>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</si>
  <si>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</si>
  <si>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</si>
  <si>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</si>
  <si>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</si>
  <si>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</si>
  <si>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</si>
  <si>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</si>
  <si>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</si>
  <si>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</si>
  <si>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</si>
  <si>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</si>
  <si>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</si>
  <si>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</si>
  <si>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</si>
  <si>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</si>
  <si>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</si>
  <si>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</si>
  <si>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</si>
  <si>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</si>
  <si>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</si>
  <si>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</si>
  <si>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</si>
  <si>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</si>
  <si>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</si>
  <si>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</si>
  <si>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</si>
  <si>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</si>
  <si>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</si>
  <si>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</si>
  <si>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</si>
  <si>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</si>
  <si>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</si>
  <si>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</si>
  <si>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</si>
  <si>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</si>
  <si>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</si>
  <si>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</si>
  <si>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</si>
  <si>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</si>
  <si>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</si>
  <si>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</si>
  <si>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</si>
  <si>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</si>
  <si>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</si>
  <si>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</si>
  <si>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</si>
  <si>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</si>
  <si>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</si>
  <si>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</si>
  <si>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</si>
  <si>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</si>
  <si>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</si>
  <si>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</si>
  <si>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</si>
  <si>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</si>
  <si>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</si>
  <si>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</si>
  <si>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</si>
  <si>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</si>
  <si>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</si>
  <si>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</si>
  <si>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</si>
  <si>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</si>
  <si>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</si>
  <si>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</si>
  <si>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</si>
  <si>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</si>
  <si>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</si>
  <si>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</si>
  <si>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</si>
  <si>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</si>
  <si>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</si>
  <si>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</si>
  <si>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</si>
  <si>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</si>
  <si>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</si>
  <si>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</si>
  <si>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</si>
  <si>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</si>
  <si>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</si>
  <si>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</si>
  <si>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</si>
  <si>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</si>
  <si>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</si>
  <si>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</si>
  <si>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</si>
  <si>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</si>
  <si>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</si>
  <si>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</si>
  <si>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</si>
  <si>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</si>
  <si>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</si>
  <si>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</si>
  <si>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</si>
  <si>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</si>
  <si>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</si>
  <si>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</si>
  <si>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</si>
  <si>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</si>
  <si>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</si>
  <si>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</si>
  <si>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</si>
  <si>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</si>
  <si>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</si>
  <si>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</si>
  <si>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</si>
  <si>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</si>
  <si>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</si>
  <si>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</si>
  <si>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</si>
  <si>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</si>
  <si>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</si>
  <si>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</si>
  <si>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</si>
  <si>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</si>
  <si>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</si>
  <si>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</si>
  <si>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</si>
  <si>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</si>
  <si>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</si>
  <si>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</si>
  <si>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</si>
  <si>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</si>
  <si>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</si>
  <si>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</si>
  <si>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</si>
  <si>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</si>
  <si>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</si>
  <si>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</si>
  <si>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</si>
  <si>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</si>
  <si>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</si>
  <si>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</si>
  <si>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</si>
  <si>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</si>
  <si>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</si>
  <si>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</si>
  <si>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</si>
  <si>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</si>
  <si>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</si>
  <si>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</si>
  <si>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</si>
  <si>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</si>
  <si>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</si>
  <si>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</si>
  <si>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</si>
  <si>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</si>
  <si>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</si>
  <si>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</si>
  <si>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</si>
  <si>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</si>
  <si>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</si>
  <si>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</si>
  <si>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</si>
  <si>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</si>
  <si>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</si>
  <si>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</si>
  <si>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</si>
  <si>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</si>
  <si>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</si>
  <si>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</si>
  <si>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</si>
  <si>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</si>
  <si>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</si>
  <si>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</si>
  <si>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</si>
  <si>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</si>
  <si>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</si>
  <si>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</si>
  <si>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</si>
  <si>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</si>
  <si>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</si>
  <si>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</si>
  <si>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</si>
  <si>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</si>
  <si>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</si>
  <si>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</si>
  <si>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</si>
  <si>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</si>
  <si>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</si>
  <si>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</si>
  <si>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</si>
  <si>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</si>
  <si>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</si>
  <si>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</si>
  <si>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</si>
  <si>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</si>
  <si>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</si>
  <si>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</si>
  <si>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</si>
  <si>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</si>
  <si>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</si>
  <si>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</si>
  <si>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</si>
  <si>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</si>
  <si>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</si>
  <si>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</si>
  <si>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</si>
  <si>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</si>
  <si>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</si>
  <si>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</si>
  <si>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</si>
  <si>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</si>
  <si>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</si>
  <si>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</si>
  <si>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</si>
  <si>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</si>
  <si>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</si>
  <si>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</si>
  <si>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</si>
  <si>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</si>
  <si>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</si>
  <si>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</si>
  <si>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</si>
  <si>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</si>
  <si>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</si>
  <si>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</si>
  <si>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</si>
  <si>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</si>
  <si>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</si>
  <si>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</si>
  <si>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</si>
  <si>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</si>
  <si>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</si>
  <si>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</si>
  <si>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</si>
  <si>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</si>
  <si>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</si>
  <si>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</si>
  <si>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</si>
  <si>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</si>
  <si>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</si>
  <si>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</si>
  <si>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</si>
  <si>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</si>
  <si>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</si>
  <si>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</si>
  <si>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</si>
  <si>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</si>
  <si>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</si>
  <si>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</si>
  <si>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</si>
  <si>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</si>
  <si>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</si>
  <si>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</si>
  <si>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</si>
  <si>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</si>
  <si>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</si>
  <si>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</si>
  <si>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</si>
  <si>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</si>
  <si>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</si>
  <si>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</si>
  <si>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</si>
  <si>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</si>
  <si>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</si>
  <si>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</si>
  <si>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</si>
  <si>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</si>
  <si>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</si>
  <si>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</si>
  <si>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</si>
  <si>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</si>
  <si>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</si>
  <si>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</si>
  <si>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</si>
  <si>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</si>
  <si>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</si>
  <si>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</si>
  <si>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</si>
  <si>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</si>
  <si>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</si>
  <si>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</si>
  <si>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</si>
  <si>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</si>
  <si>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</si>
  <si>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</si>
  <si>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</si>
  <si>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</si>
  <si>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</si>
  <si>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</si>
  <si>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</si>
  <si>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</si>
  <si>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</si>
  <si>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</si>
  <si>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</si>
  <si>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</si>
  <si>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</si>
  <si>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</si>
  <si>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</si>
  <si>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</si>
  <si>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</si>
  <si>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</si>
  <si>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</si>
  <si>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</si>
  <si>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</si>
  <si>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</si>
  <si>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</si>
  <si>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</si>
  <si>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</si>
  <si>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</si>
  <si>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</si>
  <si>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</si>
  <si>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</si>
  <si>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</si>
  <si>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</si>
  <si>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</si>
  <si>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</si>
  <si>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</si>
  <si>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</si>
  <si>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</si>
  <si>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</si>
  <si>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</si>
  <si>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</si>
  <si>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</si>
  <si>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</si>
  <si>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</si>
  <si>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</si>
  <si>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</si>
  <si>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</si>
  <si>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</si>
  <si>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</si>
  <si>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</si>
  <si>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</si>
  <si>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</si>
  <si>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</si>
  <si>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</si>
  <si>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</si>
  <si>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</si>
  <si>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</si>
  <si>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</si>
  <si>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</si>
  <si>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</si>
  <si>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</si>
  <si>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</si>
  <si>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</si>
  <si>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</si>
  <si>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</si>
  <si>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</si>
  <si>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</si>
  <si>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</si>
  <si>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</si>
  <si>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</si>
  <si>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</si>
  <si>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</si>
  <si>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</si>
  <si>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</si>
  <si>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</si>
  <si>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</si>
  <si>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</si>
  <si>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</si>
  <si>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</si>
  <si>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</si>
  <si>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</si>
  <si>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</si>
  <si>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</si>
  <si>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</si>
  <si>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</si>
  <si>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</si>
  <si>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</si>
  <si>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</si>
  <si>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</si>
  <si>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</si>
  <si>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</si>
  <si>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</si>
  <si>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</si>
  <si>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</si>
  <si>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</si>
  <si>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</si>
  <si>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</si>
  <si>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</si>
  <si>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</si>
  <si>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</si>
  <si>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</si>
  <si>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</si>
  <si>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</si>
  <si>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</si>
  <si>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</si>
  <si>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</si>
  <si>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</si>
  <si>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</si>
  <si>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</si>
  <si>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</si>
  <si>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</si>
  <si>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</si>
  <si>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</si>
  <si>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</si>
  <si>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</si>
  <si>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</si>
  <si>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</si>
  <si>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</si>
  <si>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</si>
  <si>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</si>
  <si>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</si>
  <si>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</si>
  <si>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</si>
  <si>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</si>
  <si>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</si>
  <si>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</si>
  <si>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</si>
  <si>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</si>
  <si>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</si>
  <si>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</si>
  <si>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</si>
  <si>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</si>
  <si>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</si>
  <si>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</si>
  <si>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</si>
  <si>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</si>
  <si>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</si>
  <si>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</si>
  <si>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</si>
  <si>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</si>
  <si>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</si>
  <si>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</si>
  <si>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</si>
  <si>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</si>
  <si>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</si>
  <si>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</si>
  <si>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</si>
  <si>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</si>
  <si>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</si>
  <si>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</si>
  <si>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</si>
  <si>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</si>
  <si>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</si>
  <si>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</si>
  <si>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</si>
  <si>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</si>
  <si>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</si>
  <si>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</si>
  <si>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</si>
  <si>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</si>
  <si>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</si>
  <si>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</si>
  <si>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</si>
  <si>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</si>
  <si>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</si>
  <si>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</si>
  <si>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</si>
  <si>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</si>
  <si>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</si>
  <si>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</si>
  <si>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</si>
  <si>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</si>
  <si>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</si>
  <si>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</si>
  <si>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</si>
  <si>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</si>
  <si>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</si>
  <si>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</si>
  <si>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</si>
  <si>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</si>
  <si>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</si>
  <si>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</si>
  <si>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</si>
  <si>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</si>
  <si>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</si>
  <si>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</si>
  <si>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</si>
  <si>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</si>
  <si>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</si>
  <si>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</si>
  <si>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</si>
  <si>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</si>
  <si>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</si>
  <si>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</si>
  <si>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</si>
  <si>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</si>
  <si>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</si>
  <si>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</si>
  <si>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</si>
  <si>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</si>
  <si>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</si>
  <si>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</si>
  <si>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</si>
  <si>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</si>
  <si>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</si>
  <si>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</si>
  <si>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</si>
  <si>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</si>
  <si>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</si>
  <si>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</si>
  <si>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</si>
  <si>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</si>
  <si>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</si>
  <si>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</si>
  <si>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</si>
  <si>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</si>
  <si>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</si>
  <si>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</si>
  <si>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</si>
  <si>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</si>
  <si>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</si>
  <si>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</si>
  <si>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</si>
  <si>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</si>
  <si>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</si>
  <si>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</si>
  <si>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</si>
  <si>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</si>
  <si>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</si>
  <si>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</si>
  <si>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</si>
  <si>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</si>
  <si>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</si>
  <si>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</si>
  <si>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</si>
  <si>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</si>
  <si>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</si>
  <si>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</si>
  <si>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</si>
  <si>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</si>
  <si>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</si>
  <si>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</si>
  <si>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</si>
  <si>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</si>
  <si>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</si>
  <si>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</si>
  <si>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</si>
  <si>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</si>
  <si>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</si>
  <si>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</si>
  <si>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</si>
  <si>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</si>
  <si>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</si>
  <si>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</si>
  <si>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</si>
  <si>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</si>
  <si>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</si>
  <si>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</si>
  <si>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</si>
  <si>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</si>
  <si>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</si>
  <si>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</si>
  <si>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</si>
  <si>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</si>
  <si>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</si>
  <si>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</si>
  <si>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</si>
  <si>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</si>
  <si>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</si>
  <si>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</si>
  <si>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</si>
  <si>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</si>
  <si>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</si>
  <si>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</si>
  <si>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</si>
  <si>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</si>
  <si>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</si>
  <si>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</si>
  <si>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</si>
  <si>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</si>
  <si>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</si>
  <si>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</si>
  <si>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</si>
  <si>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</si>
  <si>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</si>
  <si>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</si>
  <si>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</si>
  <si>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</si>
  <si>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</si>
  <si>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</si>
  <si>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</si>
  <si>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</si>
  <si>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</si>
  <si>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</si>
  <si>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</si>
  <si>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</si>
  <si>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</si>
  <si>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</si>
  <si>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</si>
  <si>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</si>
  <si>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</si>
  <si>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</si>
  <si>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</si>
  <si>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</si>
  <si>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</si>
  <si>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</si>
  <si>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</si>
  <si>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</si>
  <si>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</si>
  <si>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</si>
  <si>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</si>
  <si>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</si>
  <si>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</si>
  <si>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</si>
  <si>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</si>
  <si>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</si>
  <si>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</si>
  <si>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</si>
  <si>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</si>
  <si>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</si>
  <si>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</si>
  <si>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</si>
  <si>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</si>
  <si>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</si>
  <si>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</si>
  <si>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</si>
  <si>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</si>
  <si>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</si>
  <si>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</si>
  <si>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</si>
  <si>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</si>
  <si>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</si>
  <si>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</si>
  <si>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</si>
  <si>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</si>
  <si>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</si>
  <si>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</si>
  <si>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</si>
  <si>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</si>
  <si>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</si>
  <si>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</si>
  <si>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</si>
  <si>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</si>
  <si>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</si>
  <si>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</si>
  <si>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</si>
  <si>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</si>
  <si>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</si>
  <si>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</si>
  <si>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</si>
  <si>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</si>
  <si>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</si>
  <si>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</si>
  <si>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</si>
  <si>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</si>
  <si>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</si>
  <si>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</si>
  <si>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</si>
  <si>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</si>
  <si>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</si>
  <si>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</si>
  <si>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</si>
  <si>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</si>
  <si>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</si>
  <si>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</si>
  <si>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</si>
  <si>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</si>
  <si>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</si>
  <si>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</si>
  <si>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</si>
  <si>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</si>
  <si>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</si>
  <si>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</si>
  <si>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</si>
  <si>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</si>
  <si>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</si>
  <si>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</si>
  <si>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</si>
  <si>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</si>
  <si>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</si>
  <si>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</si>
  <si>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</si>
  <si>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</si>
  <si>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</si>
  <si>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</si>
  <si>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</si>
  <si>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</si>
  <si>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</si>
  <si>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</si>
  <si>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</si>
  <si>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</si>
  <si>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</si>
  <si>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</si>
  <si>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</si>
  <si>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</si>
  <si>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</si>
  <si>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</si>
  <si>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</si>
  <si>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</si>
  <si>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</si>
  <si>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</si>
  <si>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</si>
  <si>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</si>
  <si>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</si>
  <si>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</si>
  <si>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</si>
  <si>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</si>
  <si>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</si>
  <si>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</si>
  <si>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</si>
  <si>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</si>
  <si>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</si>
  <si>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</si>
  <si>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</si>
  <si>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</si>
  <si>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</si>
  <si>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</si>
  <si>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</si>
  <si>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</si>
  <si>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</si>
  <si>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</si>
  <si>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</si>
  <si>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</si>
  <si>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</si>
  <si>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</si>
  <si>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</si>
  <si>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</si>
  <si>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</si>
  <si>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</si>
  <si>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</si>
  <si>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</si>
  <si>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</si>
  <si>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</si>
  <si>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</si>
  <si>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</si>
  <si>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</si>
  <si>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</si>
  <si>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</si>
  <si>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</si>
  <si>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</si>
  <si>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</si>
  <si>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</si>
  <si>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</si>
  <si>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</si>
  <si>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</si>
  <si>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</si>
  <si>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</si>
  <si>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</si>
  <si>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</si>
  <si>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</si>
  <si>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</si>
  <si>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</si>
  <si>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</si>
  <si>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</si>
  <si>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</si>
  <si>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</si>
  <si>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</si>
  <si>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</si>
  <si>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</si>
  <si>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</si>
  <si>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</si>
  <si>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</si>
  <si>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</si>
  <si>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</si>
  <si>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</si>
  <si>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</si>
  <si>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</si>
  <si>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</si>
  <si>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</si>
  <si>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</si>
  <si>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</si>
  <si>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</si>
  <si>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</si>
  <si>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</si>
  <si>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</si>
  <si>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</si>
  <si>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</si>
  <si>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</si>
  <si>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</si>
  <si>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</si>
  <si>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</si>
  <si>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</si>
  <si>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</si>
  <si>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</si>
  <si>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</si>
  <si>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</si>
  <si>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</si>
  <si>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</si>
  <si>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</si>
  <si>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</si>
  <si>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</si>
  <si>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</si>
  <si>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</si>
  <si>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</si>
  <si>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</si>
  <si>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</si>
  <si>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</si>
  <si>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</si>
  <si>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</si>
  <si>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</si>
  <si>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</si>
  <si>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</si>
  <si>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</si>
  <si>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</si>
  <si>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</si>
  <si>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</si>
  <si>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</si>
  <si>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</si>
  <si>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</si>
  <si>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</si>
  <si>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</si>
  <si>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</si>
  <si>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</si>
  <si>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</si>
  <si>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</si>
  <si>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</si>
  <si>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</si>
  <si>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</si>
  <si>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</si>
  <si>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</si>
  <si>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</si>
  <si>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</si>
  <si>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</si>
  <si>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</si>
  <si>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</si>
  <si>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</si>
  <si>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</si>
  <si>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</si>
  <si>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</si>
  <si>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</si>
  <si>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</si>
  <si>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</si>
  <si>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</si>
  <si>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</si>
  <si>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</si>
  <si>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</si>
  <si>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</si>
  <si>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</si>
  <si>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</si>
  <si>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</si>
  <si>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</si>
  <si>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</si>
  <si>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</si>
  <si>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</si>
  <si>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</si>
  <si>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</si>
  <si>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</si>
  <si>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</si>
  <si>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</si>
  <si>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</si>
  <si>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</si>
  <si>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</si>
  <si>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</si>
  <si>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</si>
  <si>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</si>
  <si>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</si>
  <si>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</si>
  <si>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</si>
  <si>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</si>
  <si>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</si>
  <si>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</si>
  <si>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</si>
  <si>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</si>
  <si>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</si>
  <si>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</si>
  <si>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</si>
  <si>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</si>
  <si>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</si>
  <si>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</si>
  <si>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</si>
  <si>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</si>
  <si>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</si>
  <si>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</si>
  <si>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</si>
  <si>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</si>
  <si>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</si>
  <si>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</si>
  <si>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</si>
  <si>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</si>
  <si>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</si>
  <si>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</si>
  <si>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</si>
  <si>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</si>
  <si>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</si>
  <si>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</si>
  <si>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</si>
  <si>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</si>
  <si>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</si>
  <si>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</si>
  <si>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</si>
  <si>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</si>
  <si>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</si>
  <si>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</si>
  <si>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</si>
  <si>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</si>
  <si>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</si>
  <si>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</si>
  <si>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</si>
  <si>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</si>
  <si>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</si>
  <si>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</si>
  <si>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</si>
  <si>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</si>
  <si>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</si>
  <si>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</si>
  <si>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</si>
  <si>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</si>
  <si>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</si>
  <si>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</si>
  <si>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</si>
  <si>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</si>
  <si>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</si>
  <si>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</si>
  <si>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</si>
  <si>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</si>
  <si>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</si>
  <si>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</si>
  <si>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</si>
  <si>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</si>
  <si>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</si>
  <si>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</si>
  <si>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</si>
  <si>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</si>
  <si>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</si>
  <si>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</si>
  <si>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</si>
  <si>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</si>
  <si>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</si>
  <si>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</si>
  <si>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</si>
  <si>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</si>
  <si>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</si>
  <si>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</si>
  <si>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</si>
  <si>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</si>
  <si>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</si>
  <si>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</si>
  <si>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</si>
  <si>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</si>
  <si>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</si>
  <si>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</si>
  <si>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</si>
  <si>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</si>
  <si>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</si>
  <si>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</si>
  <si>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</si>
  <si>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</si>
  <si>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</si>
  <si>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</si>
  <si>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</si>
  <si>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</si>
  <si>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</si>
  <si>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</si>
  <si>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</si>
  <si>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</si>
  <si>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</si>
  <si>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</si>
  <si>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</si>
  <si>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</si>
  <si>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</si>
  <si>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</si>
  <si>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</si>
  <si>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</si>
  <si>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</si>
  <si>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</si>
  <si>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</si>
  <si>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</si>
  <si>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</si>
  <si>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</si>
  <si>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</si>
  <si>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</si>
  <si>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</si>
  <si>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</si>
  <si>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</si>
  <si>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</si>
  <si>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</si>
  <si>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</si>
  <si>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</si>
  <si>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</si>
  <si>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</si>
  <si>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</si>
  <si>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</si>
  <si>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</si>
  <si>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</si>
  <si>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</si>
  <si>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</si>
  <si>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</si>
  <si>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</si>
  <si>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</si>
  <si>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</si>
  <si>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</si>
  <si>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</si>
  <si>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</si>
  <si>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</si>
  <si>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</si>
  <si>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</si>
  <si>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</si>
  <si>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</si>
  <si>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</si>
  <si>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</si>
  <si>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</si>
  <si>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</si>
  <si>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</si>
  <si>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</si>
  <si>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</si>
  <si>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</si>
  <si>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</si>
  <si>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</si>
  <si>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</si>
  <si>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</si>
  <si>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</si>
  <si>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</si>
  <si>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</si>
  <si>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</si>
  <si>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</si>
  <si>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</si>
  <si>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</si>
  <si>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</si>
  <si>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</si>
  <si>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</si>
  <si>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</si>
  <si>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</si>
  <si>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</si>
  <si>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</si>
  <si>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</si>
  <si>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</si>
  <si>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</si>
  <si>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</si>
  <si>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</si>
  <si>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</si>
  <si>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</si>
  <si>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</si>
  <si>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</si>
  <si>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</si>
  <si>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</si>
  <si>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</si>
  <si>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</si>
  <si>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</si>
  <si>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</si>
  <si>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</si>
  <si>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</si>
  <si>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</si>
  <si>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</si>
  <si>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</si>
  <si>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</si>
  <si>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</si>
  <si>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</si>
  <si>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</si>
  <si>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</si>
  <si>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</si>
  <si>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</si>
  <si>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</si>
  <si>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</si>
  <si>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</si>
  <si>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</si>
  <si>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</si>
  <si>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</si>
  <si>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</si>
  <si>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</si>
  <si>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</si>
  <si>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</si>
  <si>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</si>
  <si>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</si>
  <si>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</si>
  <si>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</si>
  <si>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</si>
  <si>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</si>
  <si>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</si>
  <si>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</si>
  <si>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</si>
  <si>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</si>
  <si>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</si>
  <si>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</si>
  <si>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</si>
  <si>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</si>
  <si>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</si>
  <si>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</si>
  <si>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</si>
  <si>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</si>
  <si>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</si>
  <si>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</si>
  <si>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</si>
  <si>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</si>
  <si>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</si>
  <si>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</si>
  <si>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</si>
  <si>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</si>
  <si>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</si>
  <si>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</si>
  <si>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</si>
  <si>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</si>
  <si>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</si>
  <si>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</si>
  <si>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</si>
  <si>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</si>
  <si>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</si>
  <si>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</si>
  <si>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</si>
  <si>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</si>
  <si>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</si>
  <si>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</si>
  <si>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</si>
  <si>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</si>
  <si>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</si>
  <si>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</si>
  <si>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</si>
  <si>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</si>
  <si>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</si>
  <si>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</si>
  <si>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</si>
  <si>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</si>
  <si>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</si>
  <si>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</si>
  <si>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</si>
  <si>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</si>
  <si>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</si>
  <si>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</si>
  <si>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</si>
  <si>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</si>
  <si>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</si>
  <si>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</si>
  <si>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</si>
  <si>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</si>
  <si>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</si>
  <si>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</si>
  <si>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</si>
  <si>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</si>
  <si>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</si>
  <si>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</si>
  <si>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</si>
  <si>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</si>
  <si>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</si>
  <si>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</si>
  <si>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</si>
  <si>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</si>
  <si>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</si>
  <si>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</si>
  <si>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</si>
  <si>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</si>
  <si>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</si>
  <si>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</si>
  <si>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</si>
  <si>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</si>
  <si>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</si>
  <si>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</si>
  <si>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</si>
  <si>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</si>
  <si>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</si>
  <si>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</si>
  <si>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</si>
  <si>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</si>
  <si>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</si>
  <si>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</si>
  <si>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</si>
  <si>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</si>
  <si>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</si>
  <si>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</si>
  <si>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</si>
  <si>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</si>
  <si>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</si>
  <si>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</si>
  <si>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</si>
  <si>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</si>
  <si>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</si>
  <si>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</si>
  <si>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</si>
  <si>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</si>
  <si>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</si>
  <si>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</si>
  <si>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</si>
  <si>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</si>
  <si>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</si>
  <si>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</si>
  <si>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</si>
  <si>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</si>
  <si>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</si>
  <si>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</si>
  <si>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</si>
  <si>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</si>
  <si>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</si>
  <si>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</si>
  <si>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</si>
  <si>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</si>
  <si>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</si>
  <si>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</si>
  <si>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</si>
  <si>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</si>
  <si>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</si>
  <si>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</si>
  <si>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</si>
  <si>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</si>
  <si>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</si>
  <si>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</si>
  <si>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</si>
  <si>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</si>
  <si>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</si>
  <si>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</si>
  <si>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</si>
  <si>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</si>
  <si>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</si>
  <si>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</si>
  <si>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</si>
  <si>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</si>
  <si>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</si>
  <si>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</si>
  <si>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</si>
  <si>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</si>
  <si>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</si>
  <si>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</si>
  <si>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</si>
  <si>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</si>
  <si>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</si>
  <si>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</si>
  <si>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</si>
  <si>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</si>
  <si>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</si>
  <si>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</si>
  <si>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</si>
  <si>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</si>
  <si>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</si>
  <si>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</si>
  <si>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</si>
  <si>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</si>
  <si>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</si>
  <si>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</si>
  <si>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</si>
  <si>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</si>
  <si>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</si>
  <si>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</si>
  <si>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</si>
  <si>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</si>
  <si>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</si>
  <si>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</si>
  <si>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</si>
  <si>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</si>
  <si>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</si>
  <si>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</si>
  <si>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</si>
  <si>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</si>
  <si>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</si>
  <si>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</si>
  <si>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</si>
  <si>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</si>
  <si>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</si>
  <si>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</si>
  <si>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</si>
  <si>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</si>
  <si>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</si>
  <si>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</si>
  <si>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</si>
  <si>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</si>
  <si>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</si>
  <si>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</si>
  <si>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</si>
  <si>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</si>
  <si>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</si>
  <si>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</si>
  <si>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</si>
  <si>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</si>
  <si>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</si>
  <si>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</si>
  <si>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</si>
  <si>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</si>
  <si>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</si>
  <si>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</si>
  <si>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</si>
  <si>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</si>
  <si>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</si>
  <si>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</si>
  <si>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</si>
  <si>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</si>
  <si>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</si>
  <si>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</si>
  <si>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</si>
  <si>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</si>
  <si>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</si>
  <si>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</si>
  <si>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</si>
  <si>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</si>
  <si>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</si>
  <si>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</si>
  <si>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</si>
  <si>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</si>
  <si>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</si>
  <si>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</si>
  <si>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</si>
  <si>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</si>
  <si>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</si>
  <si>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</si>
  <si>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</si>
  <si>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</si>
  <si>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</si>
  <si>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</si>
  <si>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</si>
  <si>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</si>
  <si>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</si>
  <si>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</si>
  <si>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</si>
  <si>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</si>
  <si>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</si>
  <si>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</si>
  <si>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</si>
  <si>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</si>
  <si>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</si>
  <si>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</si>
  <si>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</si>
  <si>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</si>
  <si>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</si>
  <si>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</si>
  <si>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</si>
  <si>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</si>
  <si>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</si>
  <si>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</si>
  <si>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</si>
  <si>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</si>
  <si>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</si>
  <si>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</si>
  <si>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</si>
  <si>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</si>
  <si>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</si>
  <si>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</si>
  <si>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</si>
  <si>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</si>
  <si>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</si>
  <si>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</si>
  <si>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</si>
  <si>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</si>
  <si>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</si>
  <si>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</si>
  <si>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</si>
  <si>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</si>
  <si>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</si>
  <si>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</si>
  <si>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</si>
  <si>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</si>
  <si>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</si>
  <si>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</si>
  <si>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</si>
  <si>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</si>
  <si>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</si>
  <si>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</si>
  <si>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</si>
  <si>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</si>
  <si>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</si>
  <si>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</si>
  <si>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</si>
  <si>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</si>
  <si>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</si>
  <si>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</si>
  <si>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</si>
  <si>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</si>
  <si>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</si>
  <si>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</si>
  <si>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</si>
  <si>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</si>
  <si>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</si>
  <si>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</si>
  <si>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</si>
  <si>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</si>
  <si>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</si>
  <si>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</si>
  <si>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</si>
  <si>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</si>
  <si>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</si>
  <si>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</si>
  <si>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</si>
  <si>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</si>
  <si>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</si>
  <si>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</si>
  <si>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</si>
  <si>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</si>
  <si>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</si>
  <si>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</si>
  <si>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</si>
  <si>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</si>
  <si>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</si>
  <si>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</si>
  <si>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</si>
  <si>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</si>
  <si>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</si>
  <si>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</si>
  <si>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</si>
  <si>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</si>
  <si>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</si>
  <si>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</si>
  <si>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</si>
  <si>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</si>
  <si>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</si>
  <si>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</si>
  <si>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</si>
  <si>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</si>
  <si>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</si>
  <si>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</si>
  <si>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</si>
  <si>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</si>
  <si>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</si>
  <si>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</si>
  <si>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</si>
  <si>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</si>
  <si>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</si>
  <si>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</si>
  <si>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</si>
  <si>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</si>
  <si>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</si>
  <si>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</si>
  <si>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</si>
  <si>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</si>
  <si>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</si>
  <si>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</si>
  <si>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</si>
  <si>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</si>
  <si>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</si>
  <si>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</si>
  <si>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</si>
  <si>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</si>
  <si>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</si>
  <si>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</si>
  <si>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</si>
  <si>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</si>
  <si>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</si>
  <si>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</si>
  <si>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</si>
  <si>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</si>
  <si>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</si>
  <si>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</si>
  <si>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</si>
  <si>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</si>
  <si>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</si>
  <si>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</si>
  <si>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</si>
  <si>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</si>
  <si>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</si>
  <si>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</si>
  <si>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</si>
  <si>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</si>
  <si>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</si>
  <si>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</si>
  <si>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</si>
  <si>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</si>
  <si>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</si>
  <si>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</si>
  <si>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</si>
  <si>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</si>
  <si>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</si>
  <si>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</si>
  <si>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</si>
  <si>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</si>
  <si>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</si>
  <si>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</si>
  <si>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</si>
  <si>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</si>
  <si>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</si>
  <si>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</si>
  <si>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</si>
  <si>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</si>
  <si>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</si>
  <si>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</si>
  <si>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</si>
  <si>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</si>
  <si>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</si>
  <si>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</si>
  <si>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</si>
  <si>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</si>
  <si>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</si>
  <si>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</si>
  <si>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</si>
  <si>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</si>
  <si>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</si>
  <si>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</si>
  <si>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</si>
  <si>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</si>
  <si>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</si>
  <si>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</si>
  <si>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</si>
  <si>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</si>
  <si>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</si>
  <si>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</si>
  <si>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</si>
  <si>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</si>
  <si>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</si>
  <si>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</si>
  <si>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</si>
  <si>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</si>
  <si>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</si>
  <si>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</si>
  <si>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</si>
  <si>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</si>
  <si>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</si>
  <si>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</si>
  <si>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</si>
  <si>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</si>
  <si>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</si>
  <si>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</si>
  <si>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</si>
  <si>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</si>
  <si>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</si>
  <si>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</si>
  <si>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</si>
  <si>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</si>
  <si>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</si>
  <si>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</si>
  <si>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</si>
  <si>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</si>
  <si>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</si>
  <si>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</si>
  <si>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</si>
  <si>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</si>
  <si>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</si>
  <si>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</si>
  <si>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</si>
  <si>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</si>
  <si>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</si>
  <si>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</si>
  <si>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</si>
  <si>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</si>
  <si>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</si>
  <si>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</si>
  <si>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</si>
  <si>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</si>
  <si>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</si>
  <si>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</si>
  <si>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</si>
  <si>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</si>
  <si>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</si>
  <si>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</si>
  <si>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</si>
  <si>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</si>
  <si>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</si>
  <si>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</si>
  <si>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</si>
  <si>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</si>
  <si>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</si>
  <si>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</si>
  <si>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</si>
  <si>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</si>
  <si>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</si>
  <si>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</si>
  <si>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</si>
  <si>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</si>
  <si>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</si>
  <si>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</si>
  <si>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</si>
  <si>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</si>
  <si>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</si>
  <si>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</si>
  <si>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</si>
  <si>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</si>
  <si>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</si>
  <si>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</si>
  <si>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</si>
  <si>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</si>
  <si>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</si>
  <si>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</si>
  <si>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</si>
  <si>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</si>
  <si>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</si>
  <si>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</si>
  <si>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</si>
  <si>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</si>
  <si>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</si>
  <si>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</si>
  <si>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</si>
  <si>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</si>
  <si>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</si>
  <si>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</si>
  <si>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</si>
  <si>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</si>
  <si>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</si>
  <si>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</si>
  <si>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</si>
  <si>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</si>
  <si>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</si>
  <si>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</si>
  <si>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</si>
  <si>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</si>
  <si>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</si>
  <si>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</si>
  <si>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</si>
  <si>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</si>
  <si>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</si>
  <si>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</si>
  <si>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</si>
  <si>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</si>
  <si>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</si>
  <si>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</si>
  <si>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</si>
  <si>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</si>
  <si>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</si>
  <si>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</si>
  <si>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</si>
  <si>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</si>
  <si>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</si>
  <si>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</si>
  <si>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</si>
  <si>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</si>
  <si>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</si>
  <si>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</si>
  <si>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</si>
  <si>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</si>
  <si>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</si>
  <si>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</si>
  <si>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</si>
  <si>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</si>
  <si>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</si>
  <si>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</si>
  <si>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</si>
  <si>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</si>
  <si>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</si>
  <si>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</si>
  <si>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</si>
  <si>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</si>
  <si>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</si>
  <si>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</si>
  <si>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</si>
  <si>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</si>
  <si>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</si>
  <si>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</si>
  <si>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</si>
  <si>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</si>
  <si>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</si>
  <si>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</si>
  <si>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</si>
  <si>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</si>
  <si>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</si>
  <si>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</si>
  <si>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</si>
  <si>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</si>
  <si>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</si>
  <si>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</si>
  <si>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</si>
  <si>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</si>
  <si>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</si>
  <si>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</si>
  <si>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</si>
  <si>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</si>
  <si>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</si>
  <si>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</si>
  <si>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</si>
  <si>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</si>
  <si>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</si>
  <si>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</si>
  <si>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</si>
  <si>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</si>
  <si>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</si>
  <si>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</si>
  <si>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</si>
  <si>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</si>
  <si>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</si>
  <si>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</si>
  <si>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</si>
  <si>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</si>
  <si>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</si>
  <si>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</si>
  <si>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</si>
  <si>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</si>
  <si>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</si>
  <si>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</si>
  <si>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</si>
  <si>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</si>
  <si>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</si>
  <si>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</si>
  <si>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</si>
  <si>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</si>
  <si>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</si>
  <si>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</si>
  <si>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</si>
  <si>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</si>
  <si>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</si>
  <si>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</si>
  <si>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</si>
  <si>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</si>
  <si>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</si>
  <si>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</si>
  <si>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</si>
  <si>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</si>
  <si>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</si>
  <si>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</si>
  <si>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</si>
  <si>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</si>
  <si>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</si>
  <si>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</si>
  <si>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</si>
  <si>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</si>
  <si>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</si>
  <si>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</si>
  <si>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</si>
  <si>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</si>
  <si>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</si>
  <si>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</si>
  <si>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</si>
  <si>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</si>
  <si>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</si>
  <si>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</si>
  <si>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</si>
  <si>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</si>
  <si>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</si>
  <si>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</si>
  <si>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</si>
  <si>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</si>
  <si>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</si>
  <si>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</si>
  <si>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</si>
  <si>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</si>
  <si>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</si>
  <si>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</si>
  <si>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</si>
  <si>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</si>
  <si>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</si>
  <si>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</si>
  <si>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</si>
  <si>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</si>
  <si>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</si>
  <si>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</si>
  <si>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</si>
  <si>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</si>
  <si>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</si>
  <si>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</si>
  <si>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</si>
  <si>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</si>
  <si>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</si>
  <si>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</si>
  <si>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</si>
  <si>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</si>
  <si>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</si>
  <si>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</si>
  <si>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</si>
  <si>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</si>
  <si>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</si>
  <si>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</si>
  <si>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</si>
  <si>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</si>
  <si>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</si>
  <si>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</si>
  <si>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</si>
  <si>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</si>
  <si>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</si>
  <si>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</si>
  <si>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</si>
  <si>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</si>
  <si>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</si>
  <si>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</si>
  <si>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</si>
  <si>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</si>
  <si>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</si>
  <si>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</si>
  <si>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</si>
  <si>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</si>
  <si>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</si>
  <si>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</si>
  <si>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</si>
  <si>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</si>
  <si>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</si>
  <si>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</si>
  <si>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</si>
  <si>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</si>
  <si>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</si>
  <si>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</si>
  <si>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</si>
  <si>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</si>
  <si>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</si>
  <si>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</si>
  <si>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</si>
  <si>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</si>
  <si>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</si>
  <si>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</si>
  <si>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</si>
  <si>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</si>
  <si>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</si>
  <si>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</si>
  <si>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</si>
  <si>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</si>
  <si>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</si>
  <si>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</si>
  <si>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</si>
  <si>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</si>
  <si>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</si>
  <si>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</si>
  <si>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</si>
  <si>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</si>
  <si>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</si>
  <si>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</si>
  <si>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</si>
  <si>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</si>
  <si>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</si>
  <si>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</si>
  <si>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</si>
  <si>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</si>
  <si>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</si>
  <si>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</si>
  <si>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</si>
  <si>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</si>
  <si>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</si>
  <si>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</si>
  <si>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</si>
  <si>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</si>
  <si>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</si>
  <si>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</si>
  <si>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</si>
  <si>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</si>
  <si>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</si>
  <si>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</si>
  <si>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</si>
  <si>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</si>
  <si>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</si>
  <si>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</si>
  <si>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</si>
  <si>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</si>
  <si>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</si>
  <si>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</si>
  <si>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</si>
  <si>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</si>
  <si>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</si>
  <si>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</si>
  <si>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</si>
  <si>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</si>
  <si>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</si>
  <si>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</si>
  <si>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</si>
  <si>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</si>
  <si>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</si>
  <si>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</si>
  <si>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</si>
  <si>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</si>
  <si>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</si>
  <si>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</si>
  <si>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</si>
  <si>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</si>
  <si>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</si>
  <si>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</si>
  <si>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</si>
  <si>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</si>
  <si>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</si>
  <si>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</si>
  <si>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</si>
  <si>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</si>
  <si>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</si>
  <si>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</si>
  <si>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</si>
  <si>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</si>
  <si>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</si>
  <si>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</si>
  <si>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</si>
  <si>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</si>
  <si>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</si>
  <si>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</si>
  <si>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</si>
  <si>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</si>
  <si>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</si>
  <si>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</si>
  <si>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</si>
  <si>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</si>
  <si>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</si>
  <si>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</si>
  <si>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</si>
  <si>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</si>
  <si>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</si>
  <si>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</si>
  <si>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</si>
  <si>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</si>
  <si>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</si>
  <si>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</si>
  <si>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</si>
  <si>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</si>
  <si>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</si>
  <si>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</si>
  <si>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</si>
  <si>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</si>
  <si>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</si>
  <si>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</si>
  <si>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</si>
  <si>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</si>
  <si>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</si>
  <si>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</si>
  <si>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</si>
  <si>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</si>
  <si>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</si>
  <si>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</si>
  <si>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</si>
  <si>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</si>
  <si>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</si>
  <si>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</si>
  <si>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</si>
  <si>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</si>
  <si>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</si>
  <si>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</si>
  <si>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</si>
  <si>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</si>
  <si>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</si>
  <si>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</si>
  <si>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</si>
  <si>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</si>
  <si>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</si>
  <si>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</si>
  <si>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</si>
  <si>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</si>
  <si>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</si>
  <si>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</si>
  <si>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</si>
  <si>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</si>
  <si>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</si>
  <si>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</si>
  <si>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</si>
  <si>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</si>
  <si>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</si>
  <si>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</si>
  <si>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</si>
  <si>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</si>
  <si>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</si>
  <si>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</si>
  <si>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</si>
  <si>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</si>
  <si>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</si>
  <si>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</si>
  <si>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</si>
  <si>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</si>
  <si>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</si>
  <si>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</si>
  <si>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</si>
  <si>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</si>
  <si>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</si>
  <si>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</si>
  <si>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</si>
  <si>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</si>
  <si>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</si>
  <si>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</si>
  <si>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</si>
  <si>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</si>
  <si>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</si>
  <si>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</si>
  <si>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</si>
  <si>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</si>
  <si>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</si>
  <si>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</si>
  <si>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</si>
  <si>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</si>
  <si>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</si>
  <si>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</si>
  <si>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</si>
  <si>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</si>
  <si>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</si>
  <si>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</si>
  <si>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</si>
  <si>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</si>
  <si>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</si>
  <si>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</si>
  <si>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</si>
  <si>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</si>
  <si>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</si>
  <si>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</si>
  <si>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</si>
  <si>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</si>
  <si>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</si>
  <si>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</si>
  <si>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</si>
  <si>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</si>
  <si>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</si>
  <si>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</si>
  <si>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</si>
  <si>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</si>
  <si>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</si>
  <si>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</si>
  <si>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</si>
  <si>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</si>
  <si>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</si>
  <si>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</si>
  <si>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</si>
  <si>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</si>
  <si>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</si>
  <si>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</si>
  <si>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</si>
  <si>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</si>
  <si>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</si>
  <si>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</si>
  <si>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</si>
  <si>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</si>
  <si>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</si>
  <si>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</si>
  <si>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</si>
  <si>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</si>
  <si>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</si>
  <si>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</si>
  <si>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</si>
  <si>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</si>
  <si>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</si>
  <si>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</si>
  <si>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</si>
  <si>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</si>
  <si>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</si>
  <si>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</si>
  <si>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</si>
  <si>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</si>
  <si>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</si>
  <si>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</si>
  <si>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</si>
  <si>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</si>
  <si>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</si>
  <si>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</si>
  <si>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</si>
  <si>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</si>
  <si>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</si>
  <si>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</si>
  <si>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</si>
  <si>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</si>
  <si>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</si>
  <si>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</si>
  <si>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</si>
  <si>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</si>
  <si>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</si>
  <si>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</si>
  <si>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</si>
  <si>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</si>
  <si>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</si>
  <si>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</si>
  <si>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</si>
  <si>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</si>
  <si>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</si>
  <si>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</si>
  <si>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</si>
  <si>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</si>
  <si>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</si>
  <si>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</si>
  <si>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</si>
  <si>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</si>
  <si>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</si>
  <si>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</si>
  <si>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</si>
  <si>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</si>
  <si>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</si>
  <si>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</si>
  <si>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</si>
  <si>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</si>
  <si>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</si>
  <si>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</si>
  <si>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</si>
  <si>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</si>
  <si>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</si>
  <si>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</si>
  <si>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</si>
  <si>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</si>
  <si>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</si>
  <si>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</si>
  <si>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</si>
  <si>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</si>
  <si>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</si>
  <si>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</si>
  <si>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</si>
  <si>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</si>
  <si>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</si>
  <si>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</si>
  <si>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</si>
  <si>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</si>
  <si>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</si>
  <si>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</si>
  <si>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</si>
  <si>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</si>
  <si>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</si>
  <si>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</si>
  <si>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</si>
  <si>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</si>
  <si>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</si>
  <si>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</si>
  <si>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</si>
  <si>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</si>
  <si>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</si>
  <si>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</si>
  <si>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</si>
  <si>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</si>
  <si>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</si>
  <si>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</si>
  <si>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</si>
  <si>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</si>
  <si>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</si>
  <si>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</si>
  <si>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</si>
  <si>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</si>
  <si>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</si>
  <si>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</si>
  <si>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</si>
  <si>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</si>
  <si>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</si>
  <si>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</si>
  <si>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</si>
  <si>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</si>
  <si>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</si>
  <si>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</si>
  <si>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</si>
  <si>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</si>
  <si>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</si>
  <si>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</si>
  <si>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</si>
  <si>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</si>
  <si>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</si>
  <si>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</si>
  <si>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</si>
  <si>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</si>
  <si>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</si>
  <si>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</si>
  <si>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</si>
  <si>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</si>
  <si>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</si>
  <si>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</si>
  <si>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</si>
  <si>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</si>
  <si>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</si>
  <si>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</si>
  <si>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</si>
  <si>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</si>
  <si>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</si>
  <si>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</si>
  <si>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</si>
  <si>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</si>
  <si>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</si>
  <si>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</si>
  <si>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</si>
  <si>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</si>
  <si>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</si>
  <si>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</si>
  <si>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</si>
  <si>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</si>
  <si>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</si>
  <si>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</si>
  <si>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</si>
  <si>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</si>
  <si>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</si>
  <si>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</si>
  <si>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</si>
  <si>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</si>
  <si>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</si>
  <si>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</si>
  <si>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</si>
  <si>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</si>
  <si>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</si>
  <si>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</si>
  <si>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</si>
  <si>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</si>
  <si>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</si>
  <si>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</si>
  <si>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</si>
  <si>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</si>
  <si>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</si>
  <si>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</si>
  <si>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</si>
  <si>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</si>
  <si>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</si>
  <si>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</si>
  <si>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</si>
  <si>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</si>
  <si>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</si>
  <si>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</si>
  <si>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</si>
  <si>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</si>
  <si>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</si>
  <si>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</si>
  <si>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</si>
  <si>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</si>
  <si>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</si>
  <si>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</si>
  <si>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</si>
  <si>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</si>
  <si>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</si>
  <si>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</si>
  <si>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</si>
  <si>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</si>
  <si>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</si>
  <si>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</si>
  <si>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</si>
  <si>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</si>
  <si>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</si>
  <si>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</si>
  <si>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</si>
  <si>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</si>
  <si>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</si>
  <si>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</si>
  <si>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</si>
  <si>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</si>
  <si>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</si>
  <si>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</si>
  <si>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</si>
  <si>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</si>
  <si>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</si>
  <si>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</si>
  <si>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</si>
  <si>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</si>
  <si>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</si>
  <si>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</si>
  <si>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</si>
  <si>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</si>
  <si>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</si>
  <si>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</si>
  <si>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</si>
  <si>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</si>
  <si>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</si>
  <si>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</si>
  <si>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</si>
  <si>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</si>
  <si>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</si>
  <si>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</si>
  <si>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</si>
  <si>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</si>
  <si>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</si>
  <si>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</si>
  <si>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</si>
  <si>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</si>
  <si>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</si>
  <si>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</si>
  <si>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</si>
  <si>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</si>
  <si>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</si>
  <si>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</si>
  <si>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</si>
  <si>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</si>
  <si>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</si>
  <si>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</si>
  <si>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</si>
  <si>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</si>
  <si>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</si>
  <si>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</si>
  <si>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</si>
  <si>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</si>
  <si>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</si>
  <si>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</si>
  <si>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</si>
  <si>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</si>
  <si>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</si>
  <si>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</si>
  <si>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</si>
  <si>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</si>
  <si>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</si>
  <si>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</si>
  <si>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</si>
  <si>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</si>
  <si>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</si>
  <si>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</si>
  <si>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</si>
  <si>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</si>
  <si>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</si>
  <si>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</si>
  <si>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</si>
  <si>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</si>
  <si>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</si>
  <si>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</si>
  <si>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</si>
  <si>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</si>
  <si>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</si>
  <si>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</si>
  <si>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</si>
  <si>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</si>
  <si>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</si>
  <si>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</si>
  <si>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</si>
  <si>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</si>
  <si>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</si>
  <si>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</si>
  <si>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</si>
  <si>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</si>
  <si>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</si>
  <si>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</si>
  <si>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</si>
  <si>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</si>
  <si>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</si>
  <si>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</si>
  <si>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</si>
  <si>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</si>
  <si>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</si>
  <si>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</si>
  <si>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</si>
  <si>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</si>
  <si>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</si>
  <si>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</si>
  <si>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</si>
  <si>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</si>
  <si>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</si>
  <si>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</si>
  <si>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</si>
  <si>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</si>
  <si>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</si>
  <si>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</si>
  <si>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</si>
  <si>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</si>
  <si>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</si>
  <si>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</si>
  <si>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</si>
  <si>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</si>
  <si>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</si>
  <si>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</si>
  <si>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</si>
  <si>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</si>
  <si>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</si>
  <si>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</si>
  <si>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</si>
  <si>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</si>
  <si>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</si>
  <si>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</si>
  <si>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</si>
  <si>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</si>
  <si>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</si>
  <si>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</si>
  <si>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</si>
  <si>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</si>
  <si>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</si>
  <si>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</si>
  <si>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</si>
  <si>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</si>
  <si>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</si>
  <si>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</si>
  <si>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</si>
  <si>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</si>
  <si>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</si>
  <si>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</si>
  <si>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</si>
  <si>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</si>
  <si>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</si>
  <si>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</si>
  <si>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</si>
  <si>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</si>
  <si>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</si>
  <si>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</si>
  <si>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</si>
  <si>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</si>
  <si>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</si>
  <si>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</si>
  <si>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</si>
  <si>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</si>
  <si>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</si>
  <si>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</si>
  <si>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</si>
  <si>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</si>
  <si>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</si>
  <si>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</si>
  <si>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</si>
  <si>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</si>
  <si>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</si>
  <si>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</si>
  <si>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</si>
  <si>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</si>
  <si>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</si>
  <si>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</si>
  <si>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</si>
  <si>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</si>
  <si>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</si>
  <si>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</si>
  <si>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</si>
  <si>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</si>
  <si>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</si>
  <si>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</si>
  <si>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</si>
  <si>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</si>
  <si>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</si>
  <si>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</si>
  <si>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</si>
  <si>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</si>
  <si>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</si>
  <si>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</si>
  <si>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</si>
  <si>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</si>
  <si>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</si>
  <si>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</si>
  <si>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</si>
  <si>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</si>
  <si>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</si>
  <si>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</si>
  <si>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</si>
  <si>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</si>
  <si>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</si>
  <si>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</si>
  <si>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</si>
  <si>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</si>
  <si>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</si>
  <si>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</si>
  <si>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</si>
  <si>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</si>
  <si>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</si>
  <si>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</si>
  <si>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</si>
  <si>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</si>
  <si>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</si>
  <si>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</si>
  <si>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</si>
  <si>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</si>
  <si>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</si>
  <si>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</si>
  <si>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</si>
  <si>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</si>
  <si>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</si>
  <si>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</si>
  <si>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</si>
  <si>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</si>
  <si>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</si>
  <si>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</si>
  <si>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</si>
  <si>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</si>
  <si>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</si>
  <si>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</si>
  <si>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</si>
  <si>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</si>
  <si>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</si>
  <si>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</si>
  <si>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</si>
  <si>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</si>
  <si>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</si>
  <si>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</si>
  <si>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</si>
  <si>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</si>
  <si>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</si>
  <si>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</si>
  <si>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</si>
  <si>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</si>
  <si>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</si>
  <si>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</si>
  <si>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</si>
  <si>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</si>
  <si>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</si>
  <si>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</si>
  <si>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</si>
  <si>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</si>
  <si>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</si>
  <si>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</si>
  <si>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</si>
  <si>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</si>
  <si>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</si>
  <si>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</si>
  <si>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</si>
  <si>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</si>
  <si>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</si>
  <si>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</si>
  <si>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</si>
  <si>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</si>
  <si>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</si>
  <si>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</si>
  <si>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</si>
  <si>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</si>
  <si>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</si>
  <si>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</si>
  <si>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</si>
  <si>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</si>
  <si>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</si>
  <si>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</si>
  <si>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</si>
  <si>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</si>
  <si>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</si>
  <si>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</si>
  <si>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</si>
  <si>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</si>
  <si>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</si>
  <si>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</si>
  <si>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</si>
  <si>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</si>
  <si>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</si>
  <si>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</si>
  <si>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</si>
  <si>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</si>
  <si>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</si>
  <si>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</si>
  <si>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</si>
  <si>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</si>
  <si>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</si>
  <si>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</si>
  <si>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</si>
  <si>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</si>
  <si>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</si>
  <si>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</si>
  <si>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</si>
  <si>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</si>
  <si>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</si>
  <si>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</si>
  <si>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</si>
  <si>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</si>
  <si>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</si>
  <si>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</si>
  <si>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</si>
  <si>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</si>
  <si>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</si>
  <si>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</si>
  <si>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</si>
  <si>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</si>
  <si>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</si>
  <si>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</si>
  <si>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</si>
  <si>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</si>
  <si>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</si>
  <si>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</si>
  <si>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</si>
  <si>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</si>
  <si>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</si>
  <si>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</si>
  <si>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</si>
  <si>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</si>
  <si>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</si>
  <si>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</si>
  <si>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</si>
  <si>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</si>
  <si>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</si>
  <si>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</si>
  <si>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</si>
  <si>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</si>
  <si>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</si>
  <si>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</si>
  <si>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</si>
  <si>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</si>
  <si>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</si>
  <si>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</si>
  <si>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</si>
  <si>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</si>
  <si>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</si>
  <si>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</si>
  <si>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</si>
  <si>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</si>
  <si>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</si>
  <si>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</si>
  <si>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</si>
  <si>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</si>
  <si>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</si>
  <si>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</si>
  <si>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</si>
  <si>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</si>
  <si>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</si>
  <si>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</si>
  <si>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</si>
  <si>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</si>
  <si>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</si>
  <si>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</si>
  <si>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</si>
  <si>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</si>
  <si>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</si>
  <si>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</si>
  <si>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</si>
  <si>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</si>
  <si>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</si>
  <si>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</si>
  <si>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</si>
  <si>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</si>
  <si>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</si>
  <si>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</si>
  <si>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</si>
  <si>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</si>
  <si>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</si>
  <si>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</si>
  <si>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</si>
  <si>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</si>
  <si>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</si>
  <si>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</si>
  <si>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</si>
  <si>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</si>
  <si>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</si>
  <si>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</si>
  <si>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</si>
  <si>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</si>
  <si>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</si>
  <si>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</si>
  <si>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</si>
  <si>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</si>
  <si>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</si>
  <si>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</si>
  <si>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</si>
  <si>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</si>
  <si>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</si>
  <si>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</si>
  <si>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</si>
  <si>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</si>
  <si>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</si>
  <si>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</si>
  <si>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</si>
  <si>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</si>
  <si>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</si>
  <si>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</si>
  <si>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</si>
  <si>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</si>
  <si>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</si>
  <si>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</si>
  <si>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</si>
  <si>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</si>
  <si>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</si>
  <si>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</si>
  <si>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</si>
  <si>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</si>
  <si>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</si>
  <si>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</si>
  <si>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</si>
  <si>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</si>
  <si>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</si>
  <si>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</si>
  <si>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</si>
  <si>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</si>
  <si>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</si>
  <si>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</si>
  <si>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</si>
  <si>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</si>
  <si>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</si>
  <si>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</si>
  <si>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</si>
  <si>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</si>
  <si>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</si>
  <si>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</si>
  <si>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</si>
  <si>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</si>
  <si>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</si>
  <si>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</si>
  <si>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</si>
  <si>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</si>
  <si>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</si>
  <si>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</si>
  <si>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</si>
  <si>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</si>
  <si>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</si>
  <si>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</si>
  <si>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</si>
  <si>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</si>
  <si>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</si>
  <si>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</si>
  <si>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</si>
  <si>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</si>
  <si>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</si>
  <si>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</si>
  <si>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</si>
  <si>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</si>
  <si>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</si>
  <si>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</si>
  <si>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</si>
  <si>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</si>
  <si>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</si>
  <si>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</si>
  <si>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</si>
  <si>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</si>
  <si>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</si>
  <si>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</si>
  <si>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</si>
  <si>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</si>
  <si>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</si>
  <si>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</si>
  <si>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</si>
  <si>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</si>
  <si>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</si>
  <si>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</si>
  <si>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</si>
  <si>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</si>
  <si>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</si>
  <si>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</si>
  <si>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</si>
  <si>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</si>
  <si>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</si>
  <si>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</si>
  <si>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</si>
  <si>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</si>
  <si>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</si>
  <si>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</si>
  <si>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</si>
  <si>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</si>
  <si>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</si>
  <si>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</si>
  <si>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</si>
  <si>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</si>
  <si>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</si>
  <si>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</si>
  <si>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</si>
  <si>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</si>
  <si>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</si>
  <si>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</si>
  <si>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</si>
  <si>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</si>
  <si>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</si>
  <si>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</si>
  <si>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</si>
  <si>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</si>
  <si>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</si>
  <si>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</si>
  <si>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</si>
  <si>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</si>
  <si>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</si>
  <si>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</si>
  <si>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</si>
  <si>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</si>
  <si>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</si>
  <si>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</si>
  <si>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</si>
  <si>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</si>
  <si>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</si>
  <si>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</si>
  <si>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</si>
  <si>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</si>
  <si>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</si>
  <si>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</si>
  <si>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</si>
  <si>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</si>
  <si>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</si>
  <si>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</si>
  <si>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</si>
  <si>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</si>
  <si>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</si>
  <si>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</si>
  <si>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</si>
  <si>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</si>
  <si>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</si>
  <si>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</si>
  <si>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</si>
  <si>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</si>
  <si>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</si>
  <si>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</si>
  <si>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</si>
  <si>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</si>
  <si>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</si>
  <si>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</si>
  <si>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</si>
  <si>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</si>
  <si>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</si>
  <si>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</si>
  <si>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</si>
  <si>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</si>
  <si>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</si>
  <si>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</si>
  <si>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</si>
  <si>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</si>
  <si>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</si>
  <si>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</si>
  <si>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</si>
  <si>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</si>
  <si>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</si>
  <si>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</si>
  <si>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</si>
  <si>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</si>
  <si>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</si>
  <si>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</si>
  <si>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</si>
  <si>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</si>
  <si>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</si>
  <si>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</si>
  <si>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</si>
  <si>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</si>
  <si>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</si>
  <si>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</si>
  <si>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</si>
  <si>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</si>
  <si>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</si>
  <si>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</si>
  <si>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</si>
  <si>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</si>
  <si>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</si>
  <si>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</si>
  <si>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</si>
  <si>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</si>
  <si>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</si>
  <si>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</si>
  <si>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</si>
  <si>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</si>
  <si>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</si>
  <si>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</si>
  <si>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</si>
  <si>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</si>
  <si>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</si>
  <si>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</si>
  <si>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</si>
  <si>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</si>
  <si>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</si>
  <si>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</si>
  <si>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</si>
  <si>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</si>
  <si>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</si>
  <si>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</si>
  <si>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</si>
  <si>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</si>
  <si>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</si>
  <si>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</si>
  <si>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</si>
  <si>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</si>
  <si>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</si>
  <si>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</si>
  <si>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</si>
  <si>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</si>
  <si>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</si>
  <si>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</si>
  <si>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</si>
  <si>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</si>
  <si>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</si>
  <si>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</si>
  <si>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</si>
  <si>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</si>
  <si>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</si>
  <si>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</si>
  <si>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</si>
  <si>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</si>
  <si>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</si>
  <si>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</si>
  <si>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</si>
  <si>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</si>
  <si>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</si>
  <si>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</si>
  <si>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</si>
  <si>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</si>
  <si>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</si>
  <si>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</si>
  <si>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</si>
  <si>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</si>
  <si>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</si>
  <si>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</si>
  <si>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</si>
  <si>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</si>
  <si>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</si>
  <si>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</si>
  <si>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</si>
  <si>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</si>
  <si>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</si>
  <si>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</si>
  <si>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</si>
  <si>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</si>
  <si>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</si>
  <si>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</si>
  <si>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</si>
  <si>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</si>
  <si>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</si>
  <si>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</si>
  <si>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</si>
  <si>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</si>
  <si>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</si>
  <si>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</si>
  <si>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</si>
  <si>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</si>
  <si>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</si>
  <si>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</si>
  <si>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</si>
  <si>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</si>
  <si>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</si>
  <si>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</si>
  <si>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</si>
  <si>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</si>
  <si>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</si>
  <si>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</si>
  <si>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</si>
  <si>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</si>
  <si>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</si>
  <si>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</si>
  <si>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</si>
  <si>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</si>
  <si>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</si>
  <si>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</si>
  <si>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</si>
  <si>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</si>
  <si>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</si>
  <si>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</si>
  <si>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</si>
  <si>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</si>
  <si>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</si>
  <si>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</si>
  <si>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</si>
  <si>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</si>
  <si>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</si>
  <si>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</si>
  <si>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</si>
  <si>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</si>
  <si>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</si>
  <si>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</si>
  <si>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</si>
  <si>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</si>
  <si>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</si>
  <si>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</si>
  <si>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</si>
  <si>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</si>
  <si>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</si>
  <si>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</si>
  <si>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</si>
  <si>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</si>
  <si>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</si>
  <si>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</si>
  <si>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</si>
  <si>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</si>
  <si>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</si>
  <si>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</si>
  <si>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</si>
  <si>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</si>
  <si>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</si>
  <si>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</si>
  <si>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</si>
  <si>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</si>
  <si>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</si>
  <si>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</si>
  <si>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</si>
  <si>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</si>
  <si>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</si>
  <si>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</si>
  <si>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</si>
  <si>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</si>
  <si>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</si>
  <si>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</si>
  <si>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</si>
  <si>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</si>
  <si>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</si>
  <si>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</si>
  <si>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</si>
  <si>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</si>
  <si>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</si>
  <si>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</si>
  <si>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</si>
  <si>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</si>
  <si>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</si>
  <si>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</si>
  <si>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</si>
  <si>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</si>
  <si>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</si>
  <si>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</si>
  <si>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</si>
  <si>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</si>
  <si>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</si>
  <si>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</si>
  <si>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</si>
  <si>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</si>
  <si>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</si>
  <si>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</si>
  <si>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</si>
  <si>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</si>
  <si>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</si>
  <si>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</si>
  <si>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</si>
  <si>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</si>
  <si>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</si>
  <si>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</si>
  <si>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</si>
  <si>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</si>
  <si>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</si>
  <si>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</si>
  <si>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</si>
  <si>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</si>
  <si>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</si>
  <si>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</si>
  <si>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</si>
  <si>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</si>
  <si>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</si>
  <si>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</si>
  <si>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</si>
  <si>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</si>
  <si>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</si>
  <si>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</si>
  <si>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</si>
  <si>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</si>
  <si>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</si>
  <si>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</si>
  <si>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</si>
  <si>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</si>
  <si>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</si>
  <si>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</si>
  <si>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</si>
  <si>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</si>
  <si>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</si>
  <si>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</si>
  <si>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</si>
  <si>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</si>
  <si>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</si>
  <si>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</si>
  <si>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</si>
  <si>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</si>
  <si>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</si>
  <si>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</si>
  <si>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</si>
  <si>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</si>
  <si>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</si>
  <si>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</si>
  <si>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</si>
  <si>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</si>
  <si>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</si>
  <si>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</si>
  <si>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</si>
  <si>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</si>
  <si>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</si>
  <si>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</si>
  <si>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</si>
  <si>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</si>
  <si>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</si>
  <si>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</si>
  <si>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</si>
  <si>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</si>
  <si>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</si>
  <si>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</si>
  <si>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</si>
  <si>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</si>
  <si>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</si>
  <si>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</si>
  <si>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</si>
  <si>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</si>
  <si>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</si>
  <si>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</si>
  <si>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</si>
  <si>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</si>
  <si>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</si>
  <si>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</si>
  <si>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</si>
  <si>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</si>
  <si>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</si>
  <si>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</si>
  <si>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</si>
  <si>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</si>
  <si>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</si>
  <si>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</si>
  <si>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</si>
  <si>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</si>
  <si>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</si>
  <si>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</si>
  <si>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</si>
  <si>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</si>
  <si>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</si>
  <si>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</si>
  <si>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</si>
  <si>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</si>
  <si>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</si>
  <si>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</si>
  <si>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</si>
  <si>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</si>
  <si>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</si>
  <si>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</si>
  <si>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</si>
  <si>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</si>
  <si>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</si>
  <si>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</si>
  <si>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</si>
  <si>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</si>
  <si>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</si>
  <si>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</si>
  <si>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</si>
  <si>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</si>
  <si>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</si>
  <si>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</si>
  <si>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</si>
  <si>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</si>
  <si>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</si>
  <si>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</si>
  <si>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</si>
  <si>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</si>
  <si>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</si>
  <si>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</si>
  <si>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</si>
  <si>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</si>
  <si>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</si>
  <si>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</si>
  <si>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</si>
  <si>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</si>
  <si>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</si>
  <si>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</si>
  <si>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</si>
  <si>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</si>
  <si>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</si>
  <si>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</si>
  <si>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</si>
  <si>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</si>
  <si>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</si>
  <si>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</si>
  <si>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</si>
  <si>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</si>
  <si>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</si>
  <si>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</si>
  <si>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</si>
  <si>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</si>
  <si>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</si>
  <si>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</si>
  <si>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</si>
  <si>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</si>
  <si>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</si>
  <si>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</si>
  <si>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</si>
  <si>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</si>
  <si>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</si>
  <si>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</si>
  <si>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</si>
  <si>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</si>
  <si>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</si>
  <si>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</si>
  <si>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</si>
  <si>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</si>
  <si>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</si>
  <si>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</si>
  <si>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</si>
  <si>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</si>
  <si>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</si>
  <si>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</si>
  <si>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</si>
  <si>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</si>
  <si>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</si>
  <si>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</si>
  <si>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</si>
  <si>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</si>
  <si>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</si>
  <si>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</si>
  <si>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</si>
  <si>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</si>
  <si>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</si>
  <si>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</si>
  <si>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</si>
  <si>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</si>
  <si>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</si>
  <si>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</si>
  <si>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</si>
  <si>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</si>
  <si>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</si>
  <si>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</si>
  <si>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</si>
  <si>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</si>
  <si>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</si>
  <si>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</si>
  <si>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</si>
  <si>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</si>
  <si>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</si>
  <si>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</si>
  <si>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</si>
  <si>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</si>
  <si>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</si>
  <si>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</si>
  <si>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</si>
  <si>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</si>
  <si>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</si>
  <si>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</si>
  <si>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</si>
  <si>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</si>
  <si>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</si>
  <si>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</si>
  <si>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</si>
  <si>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</si>
  <si>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</si>
  <si>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</si>
  <si>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</si>
  <si>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</si>
  <si>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</si>
  <si>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</si>
  <si>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</si>
  <si>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</si>
  <si>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</si>
  <si>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</si>
  <si>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</si>
  <si>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</si>
  <si>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</si>
  <si>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</si>
  <si>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</si>
  <si>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</si>
  <si>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</si>
  <si>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</si>
  <si>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</si>
  <si>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</si>
  <si>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</si>
  <si>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</si>
  <si>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</si>
  <si>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</si>
  <si>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</si>
  <si>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</si>
  <si>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</si>
  <si>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</si>
  <si>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</si>
  <si>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</si>
  <si>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</si>
  <si>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</si>
  <si>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</si>
  <si>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</si>
  <si>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</si>
  <si>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</si>
  <si>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</si>
  <si>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</si>
  <si>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</si>
  <si>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</si>
  <si>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</si>
  <si>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</si>
  <si>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</si>
  <si>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</si>
  <si>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</si>
  <si>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</si>
  <si>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</si>
  <si>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</si>
  <si>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</si>
  <si>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</si>
  <si>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</si>
  <si>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</si>
  <si>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</si>
  <si>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</si>
  <si>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</si>
  <si>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</si>
  <si>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</si>
  <si>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</si>
  <si>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</si>
  <si>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</si>
  <si>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</si>
  <si>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</si>
  <si>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</si>
  <si>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</si>
  <si>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</si>
  <si>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</si>
  <si>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</si>
  <si>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</si>
  <si>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</si>
  <si>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</si>
  <si>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</si>
  <si>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</si>
  <si>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</si>
  <si>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</si>
  <si>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</si>
  <si>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</si>
  <si>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</si>
  <si>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</si>
  <si>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</si>
  <si>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</si>
  <si>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</si>
  <si>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</si>
  <si>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</si>
  <si>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</si>
  <si>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</si>
  <si>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</si>
  <si>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</si>
  <si>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</si>
  <si>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</si>
  <si>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</si>
  <si>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</si>
  <si>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</si>
  <si>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</si>
  <si>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</si>
  <si>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</si>
  <si>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</si>
  <si>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</si>
  <si>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</si>
  <si>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</si>
  <si>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</si>
  <si>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</si>
  <si>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</si>
  <si>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</si>
  <si>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</si>
  <si>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</si>
  <si>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</si>
  <si>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</si>
  <si>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</si>
  <si>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</si>
  <si>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</si>
  <si>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</si>
  <si>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</si>
  <si>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</si>
  <si>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</si>
  <si>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</si>
  <si>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</si>
  <si>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</si>
  <si>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</si>
  <si>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</si>
  <si>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</si>
  <si>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</si>
  <si>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</si>
  <si>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</si>
  <si>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</si>
  <si>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</si>
  <si>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</si>
  <si>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</si>
  <si>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</si>
  <si>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</si>
  <si>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</si>
  <si>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</si>
  <si>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</si>
  <si>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</si>
  <si>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</si>
  <si>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</si>
  <si>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</si>
  <si>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</si>
  <si>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</si>
  <si>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</si>
  <si>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</si>
  <si>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</si>
  <si>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</si>
  <si>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</si>
  <si>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</si>
  <si>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</si>
  <si>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</si>
  <si>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</si>
  <si>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</si>
  <si>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</si>
  <si>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</si>
  <si>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</si>
  <si>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</si>
  <si>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</si>
  <si>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</si>
  <si>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</si>
  <si>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</si>
  <si>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</si>
  <si>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</si>
  <si>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</si>
  <si>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</si>
  <si>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</si>
  <si>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</si>
  <si>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</si>
  <si>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</si>
  <si>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</si>
  <si>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</si>
  <si>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</si>
  <si>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</si>
  <si>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</si>
  <si>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</si>
  <si>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</si>
  <si>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</si>
  <si>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</si>
  <si>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</si>
  <si>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</si>
  <si>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</si>
  <si>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</si>
  <si>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</si>
  <si>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</si>
  <si>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</si>
  <si>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</si>
  <si>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</si>
  <si>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</si>
  <si>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</si>
  <si>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</si>
  <si>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</si>
  <si>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</si>
  <si>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</si>
  <si>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</si>
  <si>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</si>
  <si>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</si>
  <si>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</si>
  <si>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</si>
  <si>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</si>
  <si>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</si>
  <si>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</si>
  <si>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</si>
  <si>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</si>
  <si>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</si>
  <si>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</si>
  <si>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</si>
  <si>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</si>
  <si>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</si>
  <si>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</si>
  <si>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</si>
  <si>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</si>
  <si>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</si>
  <si>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</si>
  <si>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</si>
  <si>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</si>
  <si>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</si>
  <si>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</si>
  <si>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</si>
  <si>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</si>
  <si>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</si>
  <si>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</si>
  <si>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</si>
  <si>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</si>
  <si>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</si>
  <si>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</si>
  <si>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</si>
  <si>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</si>
  <si>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</si>
  <si>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</si>
  <si>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</si>
  <si>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</si>
  <si>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</si>
  <si>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</si>
  <si>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</si>
  <si>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</si>
  <si>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</si>
  <si>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</si>
  <si>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</si>
  <si>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</si>
  <si>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</si>
  <si>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</si>
  <si>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</si>
  <si>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</si>
  <si>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</si>
  <si>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</si>
  <si>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</si>
  <si>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</si>
  <si>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</si>
  <si>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</si>
  <si>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</si>
  <si>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</si>
  <si>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</si>
  <si>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</si>
  <si>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</si>
  <si>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</si>
  <si>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</si>
  <si>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</si>
  <si>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</si>
  <si>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</si>
  <si>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</si>
  <si>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</si>
  <si>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</si>
  <si>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</si>
  <si>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</si>
  <si>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</si>
  <si>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</si>
  <si>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</si>
  <si>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</si>
  <si>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</si>
  <si>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</si>
  <si>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</si>
  <si>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</si>
  <si>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</si>
  <si>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</si>
  <si>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</si>
  <si>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</si>
  <si>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</si>
  <si>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</si>
  <si>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</si>
  <si>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</si>
  <si>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</si>
  <si>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</si>
  <si>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</si>
  <si>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</si>
  <si>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</si>
  <si>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</si>
  <si>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</si>
  <si>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</si>
  <si>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</si>
  <si>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</si>
  <si>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</si>
  <si>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</si>
  <si>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</si>
  <si>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</si>
  <si>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</si>
  <si>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</si>
  <si>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</si>
  <si>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</si>
  <si>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</si>
  <si>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</si>
  <si>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</si>
  <si>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</si>
  <si>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</si>
  <si>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</si>
  <si>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</si>
  <si>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</si>
  <si>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</si>
  <si>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</si>
  <si>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</si>
  <si>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</si>
  <si>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</si>
  <si>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</si>
  <si>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</si>
  <si>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</si>
  <si>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</si>
  <si>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</si>
  <si>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</si>
  <si>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</si>
  <si>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</si>
  <si>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</si>
  <si>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</si>
  <si>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</si>
  <si>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</si>
  <si>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</si>
  <si>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</si>
  <si>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</si>
  <si>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</si>
  <si>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</si>
  <si>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</si>
  <si>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</si>
  <si>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</si>
  <si>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</si>
  <si>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</si>
  <si>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</si>
  <si>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</si>
  <si>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</si>
  <si>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</si>
  <si>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</si>
  <si>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</si>
  <si>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</si>
  <si>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</si>
  <si>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</si>
  <si>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</si>
  <si>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</si>
  <si>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</si>
  <si>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</si>
  <si>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</si>
  <si>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</si>
  <si>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</si>
  <si>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</si>
  <si>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</si>
  <si>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</si>
  <si>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</si>
  <si>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</si>
  <si>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</si>
  <si>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</si>
  <si>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</si>
  <si>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</si>
  <si>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</si>
  <si>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</si>
  <si>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</si>
  <si>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</si>
  <si>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</si>
  <si>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</si>
  <si>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</si>
  <si>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</si>
  <si>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</si>
  <si>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</si>
  <si>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</si>
  <si>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</si>
  <si>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</si>
  <si>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</si>
  <si>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</si>
  <si>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</si>
  <si>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</si>
  <si>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</si>
  <si>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</si>
  <si>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</si>
  <si>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</si>
  <si>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</si>
  <si>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</si>
  <si>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</si>
  <si>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</si>
  <si>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</si>
  <si>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</si>
  <si>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</si>
  <si>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</si>
  <si>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</si>
  <si>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</si>
  <si>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</si>
  <si>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</si>
  <si>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</si>
  <si>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</si>
  <si>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</si>
  <si>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</si>
  <si>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</si>
  <si>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</si>
  <si>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</si>
  <si>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</si>
  <si>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</si>
  <si>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</si>
  <si>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</si>
  <si>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</si>
  <si>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</si>
  <si>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</si>
  <si>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</si>
  <si>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</si>
  <si>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</si>
  <si>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</si>
  <si>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</si>
  <si>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</si>
  <si>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</si>
  <si>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</si>
  <si>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</si>
  <si>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</si>
  <si>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</si>
  <si>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</si>
  <si>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</si>
  <si>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</si>
  <si>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</si>
  <si>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</si>
  <si>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</si>
  <si>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</si>
  <si>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</si>
  <si>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</si>
  <si>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</si>
  <si>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</si>
  <si>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</si>
  <si>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</si>
  <si>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</si>
  <si>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</si>
  <si>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</si>
  <si>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</si>
  <si>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</si>
  <si>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</si>
  <si>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</si>
  <si>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</si>
  <si>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</si>
  <si>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</si>
  <si>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</si>
  <si>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</si>
  <si>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</si>
  <si>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</si>
  <si>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</si>
  <si>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</si>
  <si>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</si>
  <si>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</si>
  <si>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</si>
  <si>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</si>
  <si>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</si>
  <si>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</si>
  <si>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</si>
  <si>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</si>
  <si>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</si>
  <si>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</si>
  <si>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</si>
  <si>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</si>
  <si>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</si>
  <si>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</si>
  <si>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</si>
  <si>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</si>
  <si>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</si>
  <si>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</si>
  <si>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</si>
  <si>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</si>
  <si>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</si>
  <si>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</si>
  <si>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</si>
  <si>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</si>
  <si>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</si>
  <si>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</si>
  <si>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</si>
  <si>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</si>
  <si>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</si>
  <si>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</si>
  <si>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</si>
  <si>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</si>
  <si>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</si>
  <si>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</si>
  <si>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</si>
  <si>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</si>
  <si>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</si>
  <si>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</si>
  <si>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</si>
  <si>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</si>
  <si>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</si>
  <si>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</si>
  <si>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</si>
  <si>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</si>
  <si>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</si>
  <si>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</si>
  <si>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</si>
  <si>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</si>
  <si>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</si>
  <si>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</si>
  <si>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</si>
  <si>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</si>
  <si>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</si>
  <si>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</si>
  <si>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</si>
  <si>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</si>
  <si>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</si>
  <si>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</si>
  <si>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</si>
  <si>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</si>
  <si>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</si>
  <si>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</si>
  <si>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</si>
  <si>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</si>
  <si>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</si>
  <si>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</si>
  <si>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</si>
  <si>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</si>
  <si>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</si>
  <si>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</si>
  <si>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</si>
  <si>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</si>
  <si>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</si>
  <si>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</si>
  <si>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</si>
  <si>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</si>
  <si>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</si>
  <si>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</si>
  <si>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</si>
  <si>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</si>
  <si>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</si>
  <si>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</si>
  <si>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</si>
  <si>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</si>
  <si>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</si>
  <si>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</si>
  <si>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</si>
  <si>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</si>
  <si>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</si>
  <si>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</si>
  <si>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</si>
  <si>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</si>
  <si>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</si>
  <si>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</si>
  <si>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</si>
  <si>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</si>
  <si>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</si>
  <si>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</si>
  <si>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</si>
  <si>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</si>
  <si>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</si>
  <si>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</si>
  <si>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</si>
  <si>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</si>
  <si>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</si>
  <si>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</si>
  <si>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</si>
  <si>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</si>
  <si>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</si>
  <si>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</si>
  <si>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</si>
  <si>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</si>
  <si>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</si>
  <si>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</si>
  <si>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</si>
  <si>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</si>
  <si>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</si>
  <si>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</si>
  <si>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</si>
  <si>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</si>
  <si>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</si>
  <si>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</si>
  <si>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</si>
  <si>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</si>
  <si>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</si>
  <si>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</si>
  <si>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</si>
  <si>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</si>
  <si>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</si>
  <si>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</si>
  <si>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</si>
  <si>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</si>
  <si>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</si>
  <si>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</si>
  <si>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</si>
  <si>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</si>
  <si>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</si>
  <si>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</si>
  <si>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</si>
  <si>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</si>
  <si>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</si>
  <si>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</si>
  <si>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</si>
  <si>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</si>
  <si>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</si>
  <si>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</si>
  <si>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</si>
  <si>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</si>
  <si>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</si>
  <si>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</si>
  <si>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</si>
  <si>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</si>
  <si>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</si>
  <si>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</si>
  <si>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</si>
  <si>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</si>
  <si>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</si>
  <si>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</si>
  <si>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</si>
  <si>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</si>
  <si>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</si>
  <si>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</si>
  <si>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</si>
  <si>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</si>
  <si>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</si>
  <si>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</si>
  <si>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</si>
  <si>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</si>
  <si>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</si>
  <si>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</si>
  <si>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</si>
  <si>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</si>
  <si>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</si>
  <si>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</si>
  <si>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</si>
  <si>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</si>
  <si>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</si>
  <si>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</si>
  <si>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</si>
  <si>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</si>
  <si>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</si>
  <si>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</si>
  <si>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</si>
  <si>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</si>
  <si>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</si>
  <si>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</si>
  <si>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</si>
  <si>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</si>
  <si>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</si>
  <si>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</si>
  <si>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</si>
  <si>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</si>
  <si>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</si>
  <si>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</si>
  <si>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</si>
  <si>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</si>
  <si>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</si>
  <si>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</si>
  <si>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</si>
  <si>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</si>
  <si>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</si>
  <si>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</si>
  <si>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</si>
  <si>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</si>
  <si>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</si>
  <si>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</si>
  <si>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</si>
  <si>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</si>
  <si>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</si>
  <si>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</si>
  <si>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</si>
  <si>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</si>
  <si>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</si>
  <si>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</si>
  <si>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</si>
  <si>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</si>
  <si>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</si>
  <si>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</si>
  <si>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</si>
  <si>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</si>
  <si>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</si>
  <si>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</si>
  <si>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</si>
  <si>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</si>
  <si>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</si>
  <si>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</si>
  <si>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</si>
  <si>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</si>
  <si>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</si>
  <si>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</si>
  <si>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</si>
  <si>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</si>
  <si>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</si>
  <si>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</si>
  <si>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</si>
  <si>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</si>
  <si>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</si>
  <si>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</si>
  <si>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</si>
  <si>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</si>
  <si>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</si>
  <si>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</si>
  <si>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</si>
  <si>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</si>
  <si>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</si>
  <si>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</si>
  <si>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</si>
  <si>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</si>
  <si>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</si>
  <si>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</si>
  <si>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</si>
  <si>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</si>
  <si>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</si>
  <si>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</si>
  <si>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</si>
  <si>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</si>
  <si>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</si>
  <si>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</si>
  <si>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</si>
  <si>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</si>
  <si>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</si>
  <si>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</si>
  <si>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</si>
  <si>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</si>
  <si>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</si>
  <si>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</si>
  <si>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</si>
  <si>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</si>
  <si>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</si>
  <si>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</si>
  <si>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</si>
  <si>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</si>
  <si>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</si>
  <si>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</si>
  <si>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</si>
  <si>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</si>
  <si>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</si>
  <si>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</si>
  <si>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</si>
  <si>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</si>
  <si>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</si>
  <si>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</si>
  <si>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</si>
  <si>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</si>
  <si>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</si>
  <si>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</si>
  <si>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</si>
  <si>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</si>
  <si>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</si>
  <si>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</si>
  <si>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</si>
  <si>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</si>
  <si>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</si>
  <si>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</si>
  <si>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</si>
  <si>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</si>
  <si>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</si>
  <si>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</si>
  <si>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</si>
  <si>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</si>
  <si>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</si>
  <si>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</si>
  <si>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</si>
  <si>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</si>
  <si>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</si>
  <si>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</si>
  <si>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</si>
  <si>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</si>
  <si>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</si>
  <si>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</si>
  <si>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</si>
  <si>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</si>
  <si>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</si>
  <si>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</si>
  <si>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</si>
  <si>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</si>
  <si>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</si>
  <si>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</si>
  <si>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</si>
  <si>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</si>
  <si>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</si>
  <si>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</si>
  <si>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</si>
  <si>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</si>
  <si>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</si>
  <si>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</si>
  <si>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</si>
  <si>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</si>
  <si>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</si>
  <si>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</si>
  <si>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</si>
  <si>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</si>
  <si>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</si>
  <si>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</si>
  <si>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</si>
  <si>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</si>
  <si>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</si>
  <si>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</si>
  <si>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</si>
  <si>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</si>
  <si>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</si>
  <si>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</si>
  <si>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</si>
  <si>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</si>
  <si>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</si>
  <si>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</si>
  <si>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</si>
  <si>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</si>
  <si>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</si>
  <si>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</si>
  <si>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</si>
  <si>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</si>
  <si>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</si>
  <si>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</si>
  <si>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</si>
  <si>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</si>
  <si>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</si>
  <si>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</si>
  <si>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</si>
  <si>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</si>
  <si>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</si>
  <si>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</si>
  <si>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</si>
  <si>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</si>
  <si>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</si>
  <si>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</si>
  <si>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</si>
  <si>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</si>
  <si>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</si>
  <si>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</si>
  <si>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</si>
  <si>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</si>
  <si>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</si>
  <si>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</si>
  <si>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</si>
  <si>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</si>
  <si>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</si>
  <si>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</si>
  <si>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</si>
  <si>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</si>
  <si>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</si>
  <si>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</si>
  <si>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</si>
  <si>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</si>
  <si>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</si>
  <si>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</si>
  <si>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</si>
  <si>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</si>
  <si>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</si>
  <si>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</si>
  <si>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</si>
  <si>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</si>
  <si>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</si>
  <si>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</si>
  <si>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</si>
  <si>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</si>
  <si>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</si>
  <si>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</si>
  <si>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</si>
  <si>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</si>
  <si>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</si>
  <si>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</si>
  <si>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</si>
  <si>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</si>
  <si>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</si>
  <si>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</si>
  <si>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</si>
  <si>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</si>
  <si>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</si>
  <si>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</si>
  <si>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</si>
  <si>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</si>
  <si>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</si>
  <si>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</si>
  <si>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</si>
  <si>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</si>
  <si>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</si>
  <si>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</si>
  <si>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</si>
  <si>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</si>
  <si>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</si>
  <si>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</si>
  <si>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</si>
  <si>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</si>
  <si>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</si>
  <si>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</si>
  <si>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</si>
  <si>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</si>
  <si>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</si>
  <si>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</si>
  <si>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</si>
  <si>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</si>
  <si>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</si>
  <si>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</si>
  <si>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</si>
  <si>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</si>
  <si>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</si>
  <si>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</si>
  <si>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</si>
  <si>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</si>
  <si>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</si>
  <si>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</si>
  <si>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</si>
  <si>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</si>
  <si>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</si>
  <si>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</si>
  <si>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</si>
  <si>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</si>
  <si>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</si>
  <si>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</si>
  <si>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</si>
  <si>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</si>
  <si>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</si>
  <si>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</si>
  <si>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</si>
  <si>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</si>
  <si>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</si>
  <si>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</si>
  <si>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</si>
  <si>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</si>
  <si>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</si>
  <si>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</si>
  <si>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</si>
  <si>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</si>
  <si>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</si>
  <si>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</si>
  <si>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</si>
  <si>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</si>
  <si>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</si>
  <si>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</si>
  <si>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</si>
  <si>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</si>
  <si>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</si>
  <si>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</si>
  <si>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</si>
  <si>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</si>
  <si>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</si>
  <si>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</si>
  <si>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</si>
  <si>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</si>
  <si>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</si>
  <si>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</si>
  <si>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</si>
  <si>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</si>
  <si>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</si>
  <si>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</si>
  <si>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</si>
  <si>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</si>
  <si>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</si>
  <si>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</si>
  <si>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</si>
  <si>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</si>
  <si>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</si>
  <si>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</si>
  <si>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</si>
  <si>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</si>
  <si>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</si>
  <si>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</si>
  <si>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</si>
  <si>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</si>
  <si>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</si>
  <si>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</si>
  <si>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</si>
  <si>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</si>
  <si>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</si>
  <si>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</si>
  <si>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</si>
  <si>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</si>
  <si>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</si>
  <si>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</si>
  <si>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</si>
  <si>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</si>
  <si>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</si>
  <si>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</si>
  <si>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</si>
  <si>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</si>
  <si>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</si>
  <si>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</si>
  <si>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</si>
  <si>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</si>
  <si>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</si>
  <si>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</si>
  <si>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</si>
  <si>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</si>
  <si>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</si>
  <si>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</si>
  <si>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</si>
  <si>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</si>
  <si>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</si>
  <si>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</si>
  <si>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</si>
  <si>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</si>
  <si>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</si>
  <si>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</si>
  <si>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</si>
  <si>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</si>
  <si>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</si>
  <si>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</si>
  <si>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</si>
  <si>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</si>
  <si>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</si>
  <si>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</si>
  <si>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</si>
  <si>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</si>
  <si>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</si>
  <si>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</si>
  <si>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</si>
  <si>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</si>
  <si>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</si>
  <si>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</si>
  <si>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</si>
  <si>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</si>
  <si>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</si>
  <si>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</si>
  <si>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</si>
  <si>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</si>
  <si>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</si>
  <si>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</si>
  <si>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</si>
  <si>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</si>
  <si>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</si>
  <si>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</si>
  <si>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</si>
  <si>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</si>
  <si>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</si>
  <si>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</si>
  <si>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</si>
  <si>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</si>
  <si>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</si>
  <si>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</si>
  <si>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</si>
  <si>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</si>
  <si>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</si>
  <si>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</si>
  <si>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</si>
  <si>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</si>
  <si>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</si>
  <si>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</si>
  <si>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</si>
  <si>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</si>
  <si>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</si>
  <si>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</si>
  <si>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</si>
  <si>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</si>
  <si>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</si>
  <si>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</si>
  <si>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</si>
  <si>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</si>
  <si>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</si>
  <si>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</si>
  <si>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</si>
  <si>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</si>
  <si>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</si>
  <si>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</si>
  <si>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</si>
  <si>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</si>
  <si>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</si>
  <si>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</si>
  <si>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</si>
  <si>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</si>
  <si>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</si>
  <si>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</si>
  <si>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</si>
  <si>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</si>
  <si>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</si>
  <si>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</si>
  <si>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</si>
  <si>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</si>
  <si>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</si>
  <si>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</si>
  <si>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</si>
  <si>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</si>
  <si>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</si>
  <si>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</si>
  <si>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</si>
  <si>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</si>
  <si>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</si>
  <si>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</si>
  <si>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</si>
  <si>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</si>
  <si>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</si>
  <si>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</si>
  <si>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</si>
  <si>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</si>
  <si>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</si>
  <si>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</si>
  <si>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</si>
  <si>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</si>
  <si>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</si>
  <si>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</si>
  <si>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</si>
  <si>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</si>
  <si>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</si>
  <si>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</si>
  <si>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</si>
  <si>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</si>
  <si>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</si>
  <si>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</si>
  <si>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</si>
  <si>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</si>
  <si>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</si>
  <si>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</si>
  <si>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</si>
  <si>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</si>
  <si>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</si>
  <si>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</si>
  <si>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</si>
  <si>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</si>
  <si>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</si>
  <si>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</si>
  <si>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</si>
  <si>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</si>
  <si>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</si>
  <si>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</si>
  <si>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</si>
  <si>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</si>
  <si>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</si>
  <si>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</si>
  <si>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</si>
  <si>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</si>
  <si>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</si>
  <si>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</si>
  <si>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</si>
  <si>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</si>
  <si>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</si>
  <si>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</si>
  <si>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</si>
  <si>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</si>
  <si>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</si>
  <si>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</si>
  <si>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</si>
  <si>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</si>
  <si>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</si>
  <si>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</si>
  <si>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</si>
  <si>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</si>
  <si>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</si>
  <si>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</si>
  <si>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</si>
  <si>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</si>
  <si>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</si>
  <si>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</si>
  <si>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</si>
  <si>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</si>
  <si>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</si>
  <si>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</si>
  <si>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</si>
  <si>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</si>
  <si>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</si>
  <si>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</si>
  <si>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</si>
  <si>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</si>
  <si>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</si>
  <si>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</si>
  <si>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</si>
  <si>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</si>
  <si>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</si>
  <si>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</si>
  <si>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</si>
  <si>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</si>
  <si>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</si>
  <si>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</si>
  <si>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</si>
  <si>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</si>
  <si>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</si>
  <si>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</si>
  <si>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</si>
  <si>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</si>
  <si>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</si>
  <si>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</si>
  <si>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</si>
  <si>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</si>
  <si>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</si>
  <si>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</si>
  <si>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</si>
  <si>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</si>
  <si>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</si>
  <si>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</si>
  <si>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</si>
  <si>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</si>
  <si>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</si>
  <si>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</si>
  <si>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</si>
  <si>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</si>
  <si>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</si>
  <si>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</si>
  <si>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</si>
  <si>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</si>
  <si>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</si>
  <si>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</si>
  <si>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</si>
  <si>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</si>
  <si>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</si>
  <si>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</si>
  <si>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</si>
  <si>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</si>
  <si>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</si>
  <si>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</si>
  <si>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</si>
  <si>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</si>
  <si>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</si>
  <si>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</si>
  <si>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</si>
  <si>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</si>
  <si>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</si>
  <si>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</si>
  <si>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</si>
  <si>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</si>
  <si>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</si>
  <si>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</si>
  <si>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</si>
  <si>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</si>
  <si>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</si>
  <si>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</si>
  <si>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</si>
  <si>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</si>
  <si>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</si>
  <si>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</si>
  <si>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</si>
  <si>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</si>
  <si>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</si>
  <si>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</si>
  <si>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</si>
  <si>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</si>
  <si>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</si>
  <si>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</si>
  <si>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</si>
  <si>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</si>
  <si>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</si>
  <si>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</si>
  <si>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</si>
  <si>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</si>
  <si>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</si>
  <si>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</si>
  <si>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</si>
  <si>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</si>
  <si>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</si>
  <si>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</si>
  <si>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</si>
  <si>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</si>
  <si>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</si>
  <si>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</si>
  <si>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</si>
  <si>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</si>
  <si>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</si>
  <si>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</si>
  <si>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</si>
  <si>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</si>
  <si>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</si>
  <si>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</si>
  <si>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</si>
  <si>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</si>
  <si>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</si>
  <si>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</si>
  <si>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</si>
  <si>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</si>
  <si>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</si>
  <si>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</si>
  <si>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</si>
  <si>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</si>
  <si>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</si>
  <si>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</si>
  <si>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</si>
  <si>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</si>
  <si>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</si>
  <si>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</si>
  <si>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</si>
  <si>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</si>
  <si>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</si>
  <si>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</si>
  <si>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</si>
  <si>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</si>
  <si>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</si>
  <si>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</si>
  <si>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</si>
  <si>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</si>
  <si>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</si>
  <si>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</si>
  <si>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</si>
  <si>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</si>
  <si>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</si>
  <si>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</si>
  <si>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</si>
  <si>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</si>
  <si>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</si>
  <si>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</si>
  <si>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</si>
  <si>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</si>
  <si>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</si>
  <si>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</si>
  <si>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</si>
  <si>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</si>
  <si>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</si>
  <si>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</si>
  <si>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</si>
  <si>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</si>
  <si>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</si>
  <si>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</si>
  <si>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</si>
  <si>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</si>
  <si>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</si>
  <si>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</si>
  <si>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</si>
  <si>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</si>
  <si>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</si>
  <si>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</si>
  <si>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</si>
  <si>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</si>
  <si>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</si>
  <si>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</si>
  <si>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</si>
  <si>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</si>
  <si>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</si>
  <si>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</si>
  <si>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</si>
  <si>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</si>
  <si>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</si>
  <si>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</si>
  <si>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</si>
  <si>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</si>
  <si>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</si>
  <si>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</si>
  <si>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</si>
  <si>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</si>
  <si>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</si>
  <si>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</si>
  <si>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</si>
  <si>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</si>
  <si>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</si>
  <si>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</si>
  <si>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</si>
  <si>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</si>
  <si>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</si>
  <si>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</si>
  <si>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</si>
  <si>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</si>
  <si>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</si>
  <si>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</si>
  <si>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</si>
  <si>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</si>
  <si>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</si>
  <si>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</si>
  <si>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</si>
  <si>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</si>
  <si>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</si>
  <si>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</si>
  <si>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</si>
  <si>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</si>
  <si>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</si>
  <si>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</si>
  <si>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</si>
  <si>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</si>
  <si>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</si>
  <si>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</si>
  <si>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</si>
  <si>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</si>
  <si>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</si>
  <si>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</si>
  <si>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</si>
  <si>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</si>
  <si>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</si>
  <si>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</si>
  <si>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</si>
  <si>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</si>
  <si>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</si>
  <si>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</si>
  <si>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</si>
  <si>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</si>
  <si>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</si>
  <si>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</si>
  <si>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</si>
  <si>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</si>
  <si>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</si>
  <si>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</si>
  <si>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</si>
  <si>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</si>
  <si>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</si>
  <si>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</si>
  <si>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</si>
  <si>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</si>
  <si>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</si>
  <si>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</si>
  <si>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</si>
  <si>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</si>
  <si>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</si>
  <si>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</si>
  <si>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</si>
  <si>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</si>
  <si>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</si>
  <si>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</si>
  <si>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</si>
  <si>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</si>
  <si>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</si>
  <si>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</si>
  <si>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</si>
  <si>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</si>
  <si>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</si>
  <si>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</si>
  <si>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</si>
  <si>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</si>
  <si>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</si>
  <si>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</si>
  <si>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</si>
  <si>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</si>
  <si>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</si>
  <si>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</si>
  <si>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</si>
  <si>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</si>
  <si>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</si>
  <si>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</si>
  <si>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</si>
  <si>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</si>
  <si>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</si>
  <si>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</si>
  <si>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</si>
  <si>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</si>
  <si>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</si>
  <si>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</si>
  <si>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</si>
  <si>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</si>
  <si>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</si>
  <si>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</si>
  <si>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</si>
  <si>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</si>
  <si>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</si>
  <si>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</si>
  <si>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</si>
  <si>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</si>
  <si>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</si>
  <si>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</si>
  <si>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</si>
  <si>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</si>
  <si>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</si>
  <si>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</si>
  <si>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</si>
  <si>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</si>
  <si>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</si>
  <si>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</si>
  <si>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</si>
  <si>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</si>
  <si>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</si>
  <si>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</si>
  <si>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</si>
  <si>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</si>
  <si>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</si>
  <si>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</si>
  <si>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</si>
  <si>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</si>
  <si>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</si>
  <si>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</si>
  <si>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</si>
  <si>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</si>
  <si>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</si>
  <si>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</si>
  <si>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</si>
  <si>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</si>
  <si>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</si>
  <si>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</si>
  <si>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</si>
  <si>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</si>
  <si>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</si>
  <si>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</si>
  <si>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</si>
  <si>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</si>
  <si>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</si>
  <si>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</si>
  <si>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</si>
  <si>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</si>
  <si>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</si>
  <si>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</si>
  <si>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</si>
  <si>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</si>
  <si>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</si>
  <si>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</si>
  <si>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</si>
  <si>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</si>
  <si>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</si>
  <si>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</si>
  <si>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</si>
  <si>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</si>
  <si>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</si>
  <si>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</si>
  <si>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</si>
  <si>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</si>
  <si>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</si>
  <si>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</si>
  <si>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</si>
  <si>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</si>
  <si>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</si>
  <si>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</si>
  <si>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</si>
  <si>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</si>
  <si>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</si>
  <si>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</si>
  <si>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</si>
  <si>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</si>
  <si>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</si>
  <si>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</si>
  <si>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</si>
  <si>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</si>
  <si>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</si>
  <si>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</si>
  <si>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</si>
  <si>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</si>
  <si>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</si>
  <si>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</si>
  <si>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</si>
  <si>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</si>
  <si>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</si>
  <si>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</si>
  <si>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</si>
  <si>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</si>
  <si>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</si>
  <si>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</si>
  <si>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</si>
  <si>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</si>
  <si>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</si>
  <si>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</si>
  <si>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</si>
  <si>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</si>
  <si>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</si>
  <si>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</si>
  <si>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</si>
  <si>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</si>
  <si>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</si>
  <si>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</si>
  <si>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</si>
  <si>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</si>
  <si>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</si>
  <si>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</si>
  <si>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</si>
  <si>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</si>
  <si>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</si>
  <si>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</si>
  <si>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</si>
  <si>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</si>
  <si>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</si>
  <si>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</si>
  <si>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</si>
  <si>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</si>
  <si>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</si>
  <si>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</si>
  <si>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</si>
  <si>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</si>
  <si>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</si>
  <si>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</si>
  <si>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</si>
  <si>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</si>
  <si>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</si>
  <si>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</si>
  <si>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</si>
  <si>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</si>
  <si>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</si>
  <si>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</si>
  <si>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</si>
  <si>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</si>
  <si>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</si>
  <si>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</si>
  <si>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</si>
  <si>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</si>
  <si>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</si>
  <si>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</si>
  <si>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</si>
  <si>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</si>
  <si>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</si>
  <si>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</si>
  <si>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</si>
  <si>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</si>
  <si>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</si>
  <si>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</si>
  <si>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</si>
  <si>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</si>
  <si>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</si>
  <si>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</si>
  <si>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</si>
  <si>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</si>
  <si>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</si>
  <si>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</si>
  <si>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</si>
  <si>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</si>
  <si>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</si>
  <si>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</si>
  <si>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</si>
  <si>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</si>
  <si>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</si>
  <si>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</si>
  <si>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</si>
  <si>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</si>
  <si>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</si>
  <si>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</si>
  <si>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</si>
  <si>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</si>
  <si>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</si>
  <si>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</si>
  <si>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</si>
  <si>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</si>
  <si>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</si>
  <si>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</si>
  <si>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</si>
  <si>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</si>
  <si>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</si>
  <si>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</si>
  <si>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</si>
  <si>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</si>
  <si>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</si>
  <si>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</si>
  <si>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</si>
  <si>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</si>
  <si>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</si>
  <si>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</si>
  <si>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</si>
  <si>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</si>
  <si>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</si>
  <si>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</si>
  <si>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</si>
  <si>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</si>
  <si>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</si>
  <si>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</si>
  <si>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</si>
  <si>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</si>
  <si>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</si>
  <si>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</si>
  <si>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</si>
  <si>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</si>
  <si>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</si>
  <si>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</si>
  <si>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</si>
  <si>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</si>
  <si>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</si>
  <si>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</si>
  <si>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</si>
  <si>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</si>
  <si>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</si>
  <si>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</si>
  <si>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</si>
  <si>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</si>
  <si>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</si>
  <si>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</si>
  <si>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</si>
  <si>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</si>
  <si>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</si>
  <si>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</si>
  <si>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</si>
  <si>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</si>
  <si>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</si>
  <si>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</si>
  <si>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</si>
  <si>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</si>
  <si>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</si>
  <si>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</si>
  <si>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</si>
  <si>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</si>
  <si>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</si>
  <si>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</si>
  <si>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</si>
  <si>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</si>
  <si>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</si>
  <si>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</si>
  <si>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</si>
  <si>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</si>
  <si>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</si>
  <si>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</si>
  <si>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</si>
  <si>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</si>
  <si>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</si>
  <si>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</si>
  <si>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</si>
  <si>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</si>
  <si>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</si>
  <si>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</si>
  <si>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</si>
  <si>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</si>
  <si>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</si>
  <si>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</si>
  <si>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</si>
  <si>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</si>
  <si>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</si>
  <si>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</si>
  <si>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</si>
  <si>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</si>
  <si>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</si>
  <si>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</si>
  <si>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</si>
  <si>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</si>
  <si>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</si>
  <si>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</si>
  <si>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</si>
  <si>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</si>
  <si>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</si>
  <si>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</si>
  <si>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</si>
  <si>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</si>
  <si>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</si>
  <si>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</si>
  <si>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</si>
  <si>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</si>
  <si>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</si>
  <si>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</si>
  <si>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</si>
  <si>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</si>
  <si>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</si>
  <si>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</si>
  <si>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</si>
  <si>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</si>
  <si>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</si>
  <si>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</si>
  <si>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</si>
  <si>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</si>
  <si>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</si>
  <si>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</si>
  <si>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</si>
  <si>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</si>
  <si>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</si>
  <si>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</si>
  <si>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</si>
  <si>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</si>
  <si>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</si>
  <si>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</si>
  <si>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</si>
  <si>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</si>
  <si>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</si>
  <si>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</si>
  <si>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</si>
  <si>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</si>
  <si>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</si>
  <si>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</si>
  <si>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</si>
  <si>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</si>
  <si>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</si>
  <si>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</si>
  <si>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</si>
  <si>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</si>
  <si>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</si>
  <si>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</si>
  <si>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</si>
  <si>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</si>
  <si>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</si>
  <si>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</si>
  <si>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</si>
  <si>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</si>
  <si>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</si>
  <si>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</si>
  <si>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</si>
  <si>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</si>
  <si>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</si>
  <si>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</si>
  <si>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</si>
  <si>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</si>
  <si>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</si>
  <si>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</si>
  <si>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</si>
  <si>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</si>
  <si>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</si>
  <si>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</si>
  <si>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</si>
  <si>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</si>
  <si>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</si>
  <si>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</si>
  <si>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</si>
  <si>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</si>
  <si>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</si>
  <si>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</si>
  <si>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</si>
  <si>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</si>
  <si>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</si>
  <si>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</si>
  <si>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</si>
  <si>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</si>
  <si>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</si>
  <si>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</si>
  <si>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</si>
  <si>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</si>
  <si>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</si>
  <si>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</si>
  <si>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</si>
  <si>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</si>
  <si>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</si>
  <si>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</si>
  <si>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</si>
  <si>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</si>
  <si>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</si>
  <si>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</si>
  <si>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</si>
  <si>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</si>
  <si>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</si>
  <si>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</si>
  <si>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</si>
  <si>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</si>
  <si>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</si>
  <si>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</si>
  <si>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</si>
  <si>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</si>
  <si>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</si>
  <si>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</si>
  <si>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</si>
  <si>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</si>
  <si>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</si>
  <si>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</si>
  <si>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</si>
  <si>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</si>
  <si>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</si>
  <si>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</si>
  <si>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</si>
  <si>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</si>
  <si>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</si>
  <si>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</si>
  <si>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</si>
  <si>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</si>
  <si>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</si>
  <si>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</si>
  <si>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</si>
  <si>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</si>
  <si>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</si>
  <si>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</si>
  <si>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</si>
  <si>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</si>
  <si>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</si>
  <si>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</si>
  <si>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</si>
  <si>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</si>
  <si>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</si>
  <si>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</si>
  <si>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</si>
  <si>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</si>
  <si>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</si>
  <si>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</si>
  <si>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</si>
  <si>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</si>
  <si>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</si>
  <si>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</si>
  <si>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</si>
  <si>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</si>
  <si>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</si>
  <si>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</si>
  <si>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</si>
  <si>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</si>
  <si>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</si>
  <si>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</si>
  <si>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</si>
  <si>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</si>
  <si>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</si>
  <si>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</si>
  <si>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</si>
  <si>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</si>
  <si>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</si>
  <si>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</si>
  <si>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</si>
  <si>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</si>
  <si>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</si>
  <si>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</si>
  <si>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</si>
  <si>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</si>
  <si>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</si>
  <si>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</si>
  <si>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</si>
  <si>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</si>
  <si>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</si>
  <si>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</si>
  <si>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</si>
  <si>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</si>
  <si>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</si>
  <si>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</si>
  <si>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</si>
  <si>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</si>
  <si>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</si>
  <si>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</si>
  <si>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</si>
  <si>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</si>
  <si>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</si>
  <si>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</si>
  <si>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</si>
  <si>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</si>
  <si>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</si>
  <si>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</si>
  <si>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</si>
  <si>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</si>
  <si>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</si>
  <si>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</si>
  <si>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</si>
  <si>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</si>
  <si>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</si>
  <si>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</si>
  <si>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</si>
  <si>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</si>
  <si>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</si>
  <si>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</si>
  <si>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</si>
  <si>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</si>
  <si>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</si>
  <si>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</si>
  <si>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</si>
  <si>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</si>
  <si>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</si>
  <si>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</si>
  <si>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</si>
  <si>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</si>
  <si>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</si>
  <si>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</si>
  <si>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</si>
  <si>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</si>
  <si>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</si>
  <si>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</si>
  <si>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</si>
  <si>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</si>
  <si>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</si>
  <si>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</si>
  <si>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</si>
  <si>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</si>
  <si>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</si>
  <si>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</si>
  <si>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</si>
  <si>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</si>
  <si>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</si>
  <si>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</si>
  <si>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</si>
  <si>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</si>
  <si>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</si>
  <si>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</si>
  <si>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</si>
  <si>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</si>
  <si>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</si>
  <si>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</si>
  <si>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</si>
  <si>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</si>
  <si>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</si>
  <si>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</si>
  <si>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</si>
  <si>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</si>
  <si>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</si>
  <si>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</si>
  <si>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</si>
  <si>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</si>
  <si>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</si>
  <si>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</si>
  <si>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</si>
  <si>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</si>
  <si>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</si>
  <si>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</si>
  <si>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</si>
  <si>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</si>
  <si>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</si>
  <si>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</si>
  <si>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</si>
  <si>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</si>
  <si>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</si>
  <si>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</si>
  <si>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</si>
  <si>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</si>
  <si>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</si>
  <si>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</si>
  <si>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</si>
  <si>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</si>
  <si>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</si>
  <si>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</si>
  <si>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</si>
  <si>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</si>
  <si>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</si>
  <si>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</si>
  <si>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</si>
  <si>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</si>
  <si>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</si>
  <si>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</si>
  <si>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</si>
  <si>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</si>
  <si>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</si>
  <si>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</si>
  <si>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</si>
  <si>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</si>
  <si>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</si>
  <si>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</si>
  <si>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</si>
  <si>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</si>
  <si>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</si>
  <si>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</si>
  <si>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</si>
  <si>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</si>
  <si>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</si>
  <si>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</si>
  <si>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</si>
  <si>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</si>
  <si>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</si>
  <si>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</si>
  <si>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</si>
  <si>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</si>
  <si>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</si>
  <si>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</si>
  <si>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</si>
  <si>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</si>
  <si>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</si>
  <si>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</si>
  <si>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</si>
  <si>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</si>
  <si>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</si>
  <si>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</si>
  <si>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</si>
  <si>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</si>
  <si>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</si>
  <si>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</si>
  <si>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</si>
  <si>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</si>
  <si>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</si>
  <si>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</si>
  <si>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</si>
  <si>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</si>
  <si>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</si>
  <si>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</si>
  <si>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</si>
  <si>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</si>
  <si>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</si>
  <si>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</si>
  <si>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</si>
  <si>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</si>
  <si>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</si>
  <si>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</si>
  <si>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</si>
  <si>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</si>
  <si>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</si>
  <si>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</si>
  <si>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</si>
  <si>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</si>
  <si>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</si>
  <si>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</si>
  <si>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</si>
  <si>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</si>
  <si>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</si>
  <si>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</si>
  <si>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</si>
  <si>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</si>
  <si>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</si>
  <si>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</si>
  <si>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</si>
  <si>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</si>
  <si>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</si>
  <si>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</si>
  <si>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</si>
  <si>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</si>
  <si>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</si>
  <si>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</si>
  <si>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</si>
  <si>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</si>
  <si>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</si>
  <si>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</si>
  <si>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</si>
  <si>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</si>
  <si>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</si>
  <si>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</si>
  <si>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</si>
  <si>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</si>
  <si>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</si>
  <si>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</si>
  <si>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</si>
  <si>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</si>
  <si>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</si>
  <si>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</si>
  <si>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</si>
  <si>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</si>
  <si>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</si>
  <si>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</si>
  <si>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</si>
  <si>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</si>
  <si>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</si>
  <si>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</si>
  <si>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</si>
  <si>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</si>
  <si>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</si>
  <si>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</si>
  <si>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</si>
  <si>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</si>
  <si>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</si>
  <si>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</si>
  <si>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</si>
  <si>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</si>
  <si>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</si>
  <si>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</si>
  <si>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</si>
  <si>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</si>
  <si>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</si>
  <si>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</si>
  <si>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</si>
  <si>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</si>
  <si>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</si>
  <si>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</si>
  <si>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</si>
  <si>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</si>
  <si>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</si>
  <si>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</si>
  <si>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</si>
  <si>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</si>
  <si>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</si>
  <si>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</si>
  <si>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</si>
  <si>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</si>
  <si>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</si>
  <si>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</si>
  <si>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</si>
  <si>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</si>
  <si>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</si>
  <si>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</si>
  <si>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</si>
  <si>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</si>
  <si>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</si>
  <si>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</si>
  <si>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</si>
  <si>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</si>
  <si>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</si>
  <si>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</si>
  <si>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</si>
  <si>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</si>
  <si>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</si>
  <si>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</si>
  <si>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</si>
  <si>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</si>
  <si>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</si>
  <si>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</si>
  <si>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</si>
  <si>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</si>
  <si>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</si>
  <si>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</si>
  <si>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</si>
  <si>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</si>
  <si>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</si>
  <si>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</si>
  <si>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</si>
  <si>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</si>
  <si>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</si>
  <si>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</si>
  <si>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</si>
  <si>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</si>
  <si>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</si>
  <si>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</si>
  <si>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</si>
  <si>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</si>
  <si>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</si>
  <si>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</si>
  <si>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</si>
  <si>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</si>
  <si>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</si>
  <si>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</si>
  <si>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</si>
  <si>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</si>
  <si>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</si>
  <si>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</si>
  <si>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</si>
  <si>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</si>
  <si>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</si>
  <si>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</si>
  <si>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</si>
  <si>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</si>
  <si>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</si>
  <si>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</si>
  <si>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</si>
  <si>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</si>
  <si>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</si>
  <si>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</si>
  <si>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</si>
  <si>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</si>
  <si>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</si>
  <si>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</si>
  <si>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</si>
  <si>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</si>
  <si>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</si>
  <si>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</si>
  <si>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</si>
  <si>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</si>
  <si>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</si>
  <si>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</si>
  <si>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</si>
  <si>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</si>
  <si>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</si>
  <si>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</si>
  <si>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</si>
  <si>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</si>
  <si>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</si>
  <si>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</si>
  <si>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</si>
  <si>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</si>
  <si>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</si>
  <si>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</si>
  <si>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</si>
  <si>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</si>
  <si>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</si>
  <si>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</si>
  <si>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</si>
  <si>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</si>
  <si>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</si>
  <si>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</si>
  <si>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</si>
  <si>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</si>
  <si>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</si>
  <si>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</si>
  <si>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</si>
  <si>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</si>
  <si>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</si>
  <si>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</si>
  <si>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</si>
  <si>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</si>
  <si>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</si>
  <si>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</si>
  <si>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</si>
  <si>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</si>
  <si>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</si>
  <si>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</si>
  <si>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</si>
  <si>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</si>
  <si>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</si>
  <si>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</si>
  <si>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</si>
  <si>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</si>
  <si>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</si>
  <si>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</si>
  <si>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</si>
  <si>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</si>
  <si>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</si>
  <si>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</si>
  <si>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</si>
  <si>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</si>
  <si>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</si>
  <si>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</si>
  <si>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</si>
  <si>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</si>
  <si>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</si>
  <si>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</si>
  <si>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</si>
  <si>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</si>
  <si>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</si>
  <si>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</si>
  <si>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</si>
  <si>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</si>
  <si>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</si>
  <si>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</si>
  <si>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</si>
  <si>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</si>
  <si>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</si>
  <si>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</si>
  <si>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</si>
  <si>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</si>
  <si>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</si>
  <si>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</si>
  <si>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</si>
  <si>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</si>
  <si>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</si>
  <si>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</si>
  <si>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</si>
  <si>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</si>
  <si>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</si>
  <si>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</si>
  <si>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</si>
  <si>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</si>
  <si>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</si>
  <si>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</si>
  <si>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</si>
  <si>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</si>
  <si>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</si>
  <si>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</si>
  <si>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</si>
  <si>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</si>
  <si>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</si>
  <si>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</si>
  <si>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</si>
  <si>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</si>
  <si>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</si>
  <si>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</si>
  <si>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</si>
  <si>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</si>
  <si>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</si>
  <si>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</si>
  <si>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</si>
  <si>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</si>
  <si>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</si>
  <si>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</si>
  <si>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</si>
  <si>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</si>
  <si>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</si>
  <si>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</si>
  <si>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</si>
  <si>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</si>
  <si>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</si>
  <si>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</si>
  <si>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</si>
  <si>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</si>
  <si>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</si>
  <si>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</si>
  <si>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</si>
  <si>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</si>
  <si>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</si>
  <si>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</si>
  <si>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</si>
  <si>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</si>
  <si>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</si>
  <si>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</si>
  <si>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</si>
  <si>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</si>
  <si>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</si>
  <si>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</si>
  <si>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</si>
  <si>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</si>
  <si>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</si>
  <si>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</si>
  <si>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</si>
  <si>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</si>
  <si>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</si>
  <si>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</si>
  <si>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</si>
  <si>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</si>
  <si>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</si>
  <si>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</si>
  <si>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</si>
  <si>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</si>
  <si>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</si>
  <si>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</si>
  <si>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</si>
  <si>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</si>
  <si>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</si>
  <si>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</si>
  <si>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</si>
  <si>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</si>
  <si>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</si>
  <si>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</si>
  <si>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</si>
  <si>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</si>
  <si>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</si>
  <si>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</si>
  <si>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</si>
  <si>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</si>
  <si>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</si>
  <si>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</si>
  <si>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</si>
  <si>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</si>
  <si>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</si>
  <si>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</si>
  <si>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</si>
  <si>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</si>
  <si>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</si>
  <si>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</si>
  <si>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</si>
  <si>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</si>
  <si>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</si>
  <si>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</si>
  <si>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</si>
  <si>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</si>
  <si>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</si>
  <si>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</si>
  <si>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</si>
  <si>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</si>
  <si>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</si>
  <si>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</si>
  <si>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</si>
  <si>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</si>
  <si>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</si>
  <si>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</si>
  <si>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</si>
  <si>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</si>
  <si>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</si>
  <si>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</si>
  <si>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</si>
  <si>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</si>
  <si>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</si>
  <si>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</si>
  <si>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</si>
  <si>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</si>
  <si>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</si>
  <si>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</si>
  <si>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</si>
  <si>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</si>
  <si>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</si>
  <si>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</si>
  <si>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</si>
  <si>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</si>
  <si>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</si>
  <si>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</si>
  <si>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</si>
  <si>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</si>
  <si>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</si>
  <si>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</si>
  <si>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</si>
  <si>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</si>
  <si>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</si>
  <si>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</si>
  <si>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</si>
  <si>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</si>
  <si>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</si>
  <si>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</si>
  <si>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</si>
  <si>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</si>
  <si>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</si>
  <si>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</si>
  <si>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</si>
  <si>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</si>
  <si>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</si>
  <si>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</si>
  <si>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</si>
  <si>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</si>
  <si>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</si>
  <si>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</si>
  <si>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</si>
  <si>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</si>
  <si>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</si>
  <si>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</si>
  <si>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</si>
  <si>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</si>
  <si>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</si>
  <si>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</si>
  <si>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</si>
  <si>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</si>
  <si>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</si>
  <si>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</si>
  <si>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</si>
  <si>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</si>
  <si>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</si>
  <si>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</si>
  <si>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</si>
  <si>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</si>
  <si>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</si>
  <si>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</si>
  <si>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</si>
  <si>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</si>
  <si>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</si>
  <si>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</si>
  <si>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</si>
  <si>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</si>
  <si>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</si>
  <si>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</si>
  <si>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</si>
  <si>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</si>
  <si>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</si>
  <si>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</si>
  <si>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</si>
  <si>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</si>
  <si>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</si>
  <si>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</si>
  <si>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</si>
  <si>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</si>
  <si>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</si>
  <si>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</si>
  <si>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</si>
  <si>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</si>
  <si>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</si>
  <si>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</si>
  <si>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</si>
  <si>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</si>
  <si>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</si>
  <si>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</si>
  <si>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</si>
  <si>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</si>
  <si>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</si>
  <si>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</si>
  <si>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</si>
  <si>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</si>
  <si>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</si>
  <si>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</si>
  <si>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</si>
  <si>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</si>
  <si>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</si>
  <si>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</si>
  <si>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</si>
  <si>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</si>
  <si>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</si>
  <si>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</si>
  <si>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</si>
  <si>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</si>
  <si>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</si>
  <si>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</si>
  <si>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</si>
  <si>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</si>
  <si>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</si>
  <si>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</si>
  <si>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</si>
  <si>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</si>
  <si>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</si>
  <si>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</si>
  <si>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</si>
  <si>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</si>
  <si>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</si>
  <si>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</si>
  <si>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</si>
  <si>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</si>
  <si>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</si>
  <si>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</si>
  <si>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</si>
  <si>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</si>
  <si>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</si>
  <si>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</si>
  <si>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</si>
  <si>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</si>
  <si>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</si>
  <si>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</si>
  <si>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</si>
  <si>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</si>
  <si>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</si>
  <si>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</si>
  <si>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</si>
  <si>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</si>
  <si>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</si>
  <si>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</si>
  <si>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</si>
  <si>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</si>
  <si>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</si>
  <si>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</si>
  <si>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</si>
  <si>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</si>
  <si>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</si>
  <si>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</si>
  <si>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</si>
  <si>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</si>
  <si>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</si>
  <si>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</si>
  <si>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</si>
  <si>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</si>
  <si>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</si>
  <si>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</si>
  <si>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</si>
  <si>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</si>
  <si>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</si>
  <si>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</si>
  <si>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</si>
  <si>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</si>
  <si>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</si>
  <si>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</si>
  <si>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</si>
  <si>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</si>
  <si>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</si>
  <si>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</si>
  <si>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</si>
  <si>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</si>
  <si>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</si>
  <si>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</si>
  <si>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</si>
  <si>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</si>
  <si>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</si>
  <si>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</si>
  <si>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</si>
  <si>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</si>
  <si>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</si>
  <si>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</si>
  <si>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</si>
  <si>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</si>
  <si>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</si>
  <si>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</si>
  <si>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</si>
  <si>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</si>
  <si>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</si>
  <si>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</si>
  <si>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</si>
  <si>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</si>
  <si>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</si>
  <si>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</si>
  <si>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</si>
  <si>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</si>
  <si>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</si>
  <si>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</si>
  <si>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</si>
  <si>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</si>
  <si>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</si>
  <si>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</si>
  <si>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</si>
  <si>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</si>
  <si>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</si>
  <si>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</si>
  <si>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</si>
  <si>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</si>
  <si>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</si>
  <si>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</si>
  <si>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</si>
  <si>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</si>
  <si>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</si>
  <si>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</si>
  <si>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</si>
  <si>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</si>
  <si>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</si>
  <si>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</si>
  <si>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</si>
  <si>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</si>
  <si>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</si>
  <si>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</si>
  <si>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</si>
  <si>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</si>
  <si>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</si>
  <si>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</si>
  <si>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</si>
  <si>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</si>
  <si>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</si>
  <si>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</si>
  <si>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</si>
  <si>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</si>
  <si>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</si>
  <si>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</si>
  <si>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</si>
  <si>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</si>
  <si>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</si>
  <si>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</si>
  <si>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</si>
  <si>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</si>
  <si>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</si>
  <si>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</si>
  <si>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</si>
  <si>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</si>
  <si>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</si>
  <si>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</si>
  <si>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</si>
  <si>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</si>
  <si>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</si>
  <si>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</si>
  <si>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</si>
  <si>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</si>
  <si>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</si>
  <si>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</si>
  <si>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</si>
  <si>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</si>
  <si>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</si>
  <si>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</si>
  <si>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</si>
  <si>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</si>
  <si>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</si>
  <si>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</si>
  <si>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</si>
  <si>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</si>
  <si>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</si>
  <si>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</si>
  <si>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</si>
  <si>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</si>
  <si>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</si>
  <si>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</si>
  <si>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</si>
  <si>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</si>
  <si>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</si>
  <si>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</si>
  <si>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</si>
  <si>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</si>
  <si>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</si>
  <si>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</si>
  <si>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</si>
  <si>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</si>
  <si>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</si>
  <si>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</si>
  <si>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</si>
  <si>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</si>
  <si>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</si>
  <si>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</si>
  <si>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</si>
  <si>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</si>
  <si>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</si>
  <si>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</si>
  <si>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</si>
  <si>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</si>
  <si>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</si>
  <si>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</si>
  <si>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</si>
  <si>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</si>
  <si>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</si>
  <si>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</si>
  <si>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</si>
  <si>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</si>
  <si>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</si>
  <si>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</si>
  <si>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</si>
  <si>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</si>
  <si>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</si>
  <si>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</si>
  <si>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</si>
  <si>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</si>
  <si>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</si>
  <si>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</si>
  <si>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</si>
  <si>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</si>
  <si>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</si>
  <si>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</si>
  <si>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</si>
  <si>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</si>
  <si>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</si>
  <si>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</si>
  <si>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</si>
  <si>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</si>
  <si>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</si>
  <si>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</si>
  <si>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</si>
  <si>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</si>
  <si>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</si>
  <si>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</si>
  <si>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</si>
  <si>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</si>
  <si>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</si>
  <si>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</si>
  <si>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</si>
  <si>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</si>
  <si>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</si>
  <si>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</si>
  <si>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</si>
  <si>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</si>
  <si>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</si>
  <si>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</si>
  <si>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</si>
  <si>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</si>
  <si>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</si>
  <si>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</si>
  <si>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</si>
  <si>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</si>
  <si>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</si>
  <si>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</si>
  <si>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</si>
  <si>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</si>
  <si>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</si>
  <si>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</si>
  <si>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</si>
  <si>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</si>
  <si>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</si>
  <si>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</si>
  <si>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</si>
  <si>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</si>
  <si>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</si>
  <si>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</si>
  <si>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</si>
  <si>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</si>
  <si>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</si>
  <si>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</si>
  <si>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</si>
  <si>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</si>
  <si>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</si>
  <si>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</si>
  <si>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</si>
  <si>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</si>
  <si>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</si>
  <si>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</si>
  <si>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</si>
  <si>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</si>
  <si>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</si>
  <si>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</si>
  <si>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</si>
  <si>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</si>
  <si>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</si>
  <si>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</si>
  <si>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</si>
  <si>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</si>
  <si>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</si>
  <si>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</si>
  <si>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</si>
  <si>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</si>
  <si>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</si>
  <si>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</si>
  <si>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</si>
  <si>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</si>
  <si>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</si>
  <si>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</si>
  <si>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</si>
  <si>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</si>
  <si>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</si>
  <si>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</si>
  <si>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</si>
  <si>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</si>
  <si>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</si>
  <si>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</si>
  <si>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</si>
  <si>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</si>
  <si>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</si>
  <si>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</si>
  <si>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</si>
  <si>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</si>
  <si>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</si>
  <si>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</si>
  <si>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</si>
  <si>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</si>
  <si>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</si>
  <si>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</si>
  <si>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</si>
  <si>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</si>
  <si>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</si>
  <si>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</si>
  <si>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</si>
  <si>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</si>
  <si>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</si>
  <si>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</si>
  <si>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</si>
  <si>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</si>
  <si>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</si>
  <si>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</si>
  <si>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</si>
  <si>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</si>
  <si>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</si>
  <si>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</si>
  <si>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</si>
  <si>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</si>
  <si>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</si>
  <si>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</si>
  <si>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</si>
  <si>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</si>
  <si>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</si>
  <si>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</si>
  <si>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</si>
  <si>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</si>
  <si>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</si>
  <si>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</si>
  <si>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</si>
  <si>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</si>
  <si>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</si>
  <si>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</si>
  <si>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</si>
  <si>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</si>
  <si>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</si>
  <si>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</si>
  <si>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</si>
  <si>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</si>
  <si>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</si>
  <si>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</si>
  <si>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</si>
  <si>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</si>
  <si>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</si>
  <si>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</si>
  <si>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</si>
  <si>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</si>
  <si>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</si>
  <si>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</si>
  <si>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</si>
  <si>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</si>
  <si>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</si>
  <si>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</si>
  <si>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</si>
  <si>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</si>
  <si>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</si>
  <si>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</si>
  <si>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</si>
  <si>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</si>
  <si>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</si>
  <si>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</si>
  <si>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</si>
  <si>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</si>
  <si>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</si>
  <si>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</si>
  <si>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</si>
  <si>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</si>
  <si>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</si>
  <si>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</si>
  <si>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</si>
  <si>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</si>
  <si>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</si>
  <si>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</si>
  <si>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</si>
  <si>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</si>
  <si>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</si>
  <si>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</si>
  <si>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</si>
  <si>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</si>
  <si>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</si>
  <si>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</si>
  <si>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</si>
  <si>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</si>
  <si>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</si>
  <si>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</si>
  <si>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</si>
  <si>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</si>
  <si>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</si>
  <si>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</si>
  <si>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</si>
  <si>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</si>
  <si>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</si>
  <si>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</si>
  <si>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</si>
  <si>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</si>
  <si>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</si>
  <si>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</si>
  <si>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</si>
  <si>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</si>
  <si>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</si>
  <si>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</si>
  <si>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</si>
  <si>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</si>
  <si>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</si>
  <si>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</si>
  <si>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</si>
  <si>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</si>
  <si>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</si>
  <si>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</si>
  <si>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</si>
  <si>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</si>
  <si>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</si>
  <si>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</si>
  <si>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</si>
  <si>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</si>
  <si>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</si>
  <si>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</si>
  <si>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</si>
  <si>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</si>
  <si>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</si>
  <si>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</si>
  <si>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</si>
  <si>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</si>
  <si>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</si>
  <si>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</si>
  <si>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</si>
  <si>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</si>
  <si>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</si>
  <si>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</si>
  <si>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</si>
  <si>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</si>
  <si>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</si>
  <si>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</si>
  <si>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</si>
  <si>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</si>
  <si>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</si>
  <si>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</si>
  <si>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</si>
  <si>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</si>
  <si>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</si>
  <si>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</si>
  <si>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</si>
  <si>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</si>
  <si>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</si>
  <si>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</si>
  <si>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</si>
  <si>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</si>
  <si>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</si>
  <si>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</si>
  <si>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</si>
  <si>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</si>
  <si>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</si>
  <si>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</si>
  <si>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</si>
  <si>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</si>
  <si>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</si>
  <si>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</si>
  <si>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</si>
  <si>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</si>
  <si>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</si>
  <si>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</si>
  <si>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</si>
  <si>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</si>
  <si>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</si>
  <si>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</si>
  <si>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</si>
  <si>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</si>
  <si>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</si>
  <si>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</si>
  <si>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</si>
  <si>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</si>
  <si>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</si>
  <si>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</si>
  <si>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</si>
  <si>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</si>
  <si>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</si>
  <si>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</si>
  <si>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</si>
  <si>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</si>
  <si>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</si>
  <si>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</si>
  <si>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</si>
  <si>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</si>
  <si>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</si>
  <si>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</si>
  <si>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</si>
  <si>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</si>
  <si>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</si>
  <si>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</si>
  <si>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</si>
  <si>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</si>
  <si>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</si>
  <si>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</si>
  <si>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</si>
  <si>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</si>
  <si>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</si>
  <si>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</si>
  <si>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</si>
  <si>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</si>
  <si>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</si>
  <si>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</si>
  <si>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</si>
  <si>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</si>
  <si>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</si>
  <si>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</si>
  <si>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</si>
  <si>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</si>
  <si>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</si>
  <si>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</si>
  <si>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</si>
  <si>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</si>
  <si>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</si>
  <si>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</si>
  <si>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</si>
  <si>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</si>
  <si>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</si>
  <si>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</si>
  <si>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</si>
  <si>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</si>
  <si>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</si>
  <si>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</si>
  <si>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</si>
  <si>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</si>
  <si>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</si>
  <si>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</si>
  <si>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</si>
  <si>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</si>
  <si>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</si>
  <si>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</si>
  <si>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</si>
  <si>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</si>
  <si>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</si>
  <si>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</si>
  <si>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</si>
  <si>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</si>
  <si>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</si>
  <si>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</si>
  <si>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</si>
  <si>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</si>
  <si>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</si>
  <si>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</si>
  <si>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</si>
  <si>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</si>
  <si>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</si>
  <si>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</si>
  <si>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</si>
  <si>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</si>
  <si>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</si>
  <si>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</si>
  <si>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</si>
  <si>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</si>
  <si>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</si>
  <si>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</si>
  <si>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</si>
  <si>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</si>
  <si>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</si>
  <si>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</si>
  <si>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</si>
  <si>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</si>
  <si>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</si>
  <si>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</si>
  <si>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</si>
  <si>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</si>
  <si>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</si>
  <si>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</si>
  <si>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</si>
  <si>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</si>
  <si>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</si>
  <si>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</si>
  <si>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</si>
  <si>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</si>
  <si>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</si>
  <si>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</si>
  <si>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</si>
  <si>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</si>
  <si>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</si>
  <si>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</si>
  <si>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</si>
  <si>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</si>
  <si>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</si>
  <si>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</si>
  <si>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</si>
  <si>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</si>
  <si>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</si>
  <si>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</si>
  <si>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</si>
  <si>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</si>
  <si>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</si>
  <si>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</si>
  <si>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</si>
  <si>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</si>
  <si>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</si>
  <si>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</si>
  <si>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</si>
  <si>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</si>
  <si>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</si>
  <si>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</si>
  <si>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</si>
  <si>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</si>
  <si>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</si>
  <si>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</si>
  <si>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</si>
  <si>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</si>
  <si>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</si>
  <si>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</si>
  <si>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</si>
  <si>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</si>
  <si>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</si>
  <si>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</si>
  <si>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</si>
  <si>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</si>
  <si>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</si>
  <si>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</si>
  <si>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</si>
  <si>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</si>
  <si>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</si>
  <si>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</si>
  <si>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</si>
  <si>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</si>
  <si>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</si>
  <si>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</si>
  <si>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</si>
  <si>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</si>
  <si>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</si>
  <si>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</si>
  <si>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</si>
  <si>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</si>
  <si>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</si>
  <si>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</si>
  <si>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</si>
  <si>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</si>
  <si>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</si>
  <si>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</si>
  <si>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</si>
  <si>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</si>
  <si>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</si>
  <si>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</si>
  <si>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</si>
  <si>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</si>
  <si>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</si>
  <si>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</si>
  <si>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</si>
  <si>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</si>
  <si>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</si>
  <si>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</si>
  <si>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</si>
  <si>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</si>
  <si>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</si>
  <si>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</si>
  <si>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</si>
  <si>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</si>
  <si>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</si>
  <si>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</si>
  <si>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</si>
  <si>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</si>
  <si>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</si>
  <si>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</si>
  <si>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</si>
  <si>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</si>
  <si>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</si>
  <si>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</si>
  <si>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</si>
  <si>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</si>
  <si>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</si>
  <si>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</si>
  <si>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</si>
  <si>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</si>
  <si>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</si>
  <si>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</si>
  <si>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</si>
  <si>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</si>
  <si>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</si>
  <si>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</si>
  <si>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</si>
  <si>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</si>
  <si>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</si>
  <si>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</si>
  <si>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</si>
  <si>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</si>
  <si>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</si>
  <si>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</si>
  <si>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</si>
  <si>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</si>
  <si>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</si>
  <si>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</si>
  <si>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</si>
  <si>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</si>
  <si>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</si>
  <si>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</si>
  <si>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</si>
  <si>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</si>
  <si>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</si>
  <si>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</si>
  <si>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</si>
  <si>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</si>
  <si>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</si>
  <si>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</si>
  <si>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</si>
  <si>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</si>
  <si>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</si>
  <si>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</si>
  <si>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</si>
  <si>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</si>
  <si>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</si>
  <si>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</si>
  <si>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</si>
  <si>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</si>
  <si>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</si>
  <si>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</si>
  <si>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</si>
  <si>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</si>
  <si>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</si>
  <si>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</si>
  <si>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</si>
  <si>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</si>
  <si>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</si>
  <si>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</si>
  <si>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</si>
  <si>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</si>
  <si>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</si>
  <si>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</si>
  <si>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</si>
  <si>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</si>
  <si>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</si>
  <si>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</si>
  <si>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</si>
  <si>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</si>
  <si>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</si>
  <si>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</si>
  <si>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</si>
  <si>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</si>
  <si>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</si>
  <si>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</si>
  <si>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</si>
  <si>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</si>
  <si>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</si>
  <si>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</si>
  <si>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</si>
  <si>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</si>
  <si>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</si>
  <si>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</si>
  <si>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</si>
  <si>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</si>
  <si>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</si>
  <si>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</si>
  <si>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</si>
  <si>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</si>
  <si>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</si>
  <si>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</si>
  <si>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</si>
  <si>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</si>
  <si>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</si>
  <si>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</si>
  <si>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</si>
  <si>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</si>
  <si>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</si>
  <si>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</si>
  <si>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</si>
  <si>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</si>
  <si>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</si>
  <si>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</si>
  <si>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</si>
  <si>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</si>
  <si>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</si>
  <si>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</si>
  <si>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</si>
  <si>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</si>
  <si>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</si>
  <si>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</si>
  <si>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</si>
  <si>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</si>
  <si>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</si>
  <si>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</si>
  <si>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</si>
  <si>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</si>
  <si>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</si>
  <si>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</si>
  <si>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</si>
  <si>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</si>
  <si>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</si>
  <si>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</si>
  <si>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</si>
  <si>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</si>
  <si>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</si>
  <si>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</si>
  <si>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</si>
  <si>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</si>
  <si>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</si>
  <si>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</si>
  <si>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</si>
  <si>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</si>
  <si>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</si>
  <si>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</si>
  <si>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</si>
  <si>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</si>
  <si>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</si>
  <si>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</si>
  <si>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</si>
  <si>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</si>
  <si>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</si>
  <si>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</si>
  <si>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</si>
  <si>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</si>
  <si>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</si>
  <si>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</si>
  <si>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</si>
  <si>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</si>
  <si>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</si>
  <si>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</si>
  <si>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</si>
  <si>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</si>
  <si>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</si>
  <si>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</si>
  <si>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</si>
  <si>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</si>
  <si>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</si>
  <si>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</si>
  <si>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</si>
  <si>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</si>
  <si>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</si>
  <si>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</si>
  <si>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</si>
  <si>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</si>
  <si>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</si>
  <si>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</si>
  <si>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</si>
  <si>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</si>
  <si>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</si>
  <si>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</si>
  <si>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</si>
  <si>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</si>
  <si>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</si>
  <si>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</si>
  <si>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</si>
  <si>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</si>
  <si>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</si>
  <si>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</si>
  <si>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</si>
  <si>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</si>
  <si>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</si>
  <si>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</si>
  <si>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</si>
  <si>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</si>
  <si>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</si>
  <si>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</si>
  <si>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</si>
  <si>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</si>
  <si>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</si>
  <si>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</si>
  <si>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</si>
  <si>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</si>
  <si>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</si>
  <si>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</si>
  <si>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</si>
  <si>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</si>
  <si>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</si>
  <si>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</si>
  <si>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</si>
  <si>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</si>
  <si>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</si>
  <si>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</si>
  <si>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</si>
  <si>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</si>
  <si>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</si>
  <si>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</si>
  <si>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</si>
  <si>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</si>
  <si>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</si>
  <si>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</si>
  <si>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</si>
  <si>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</si>
  <si>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</si>
  <si>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</si>
  <si>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</si>
  <si>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</si>
  <si>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</si>
  <si>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</si>
  <si>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</si>
  <si>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</si>
  <si>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</si>
  <si>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</si>
  <si>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</si>
  <si>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</si>
  <si>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</si>
  <si>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</si>
  <si>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</si>
  <si>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</si>
  <si>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</si>
  <si>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</si>
  <si>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</si>
  <si>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</si>
  <si>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</si>
  <si>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</si>
  <si>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</si>
  <si>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</si>
  <si>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</si>
  <si>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</si>
  <si>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</si>
  <si>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</si>
  <si>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</si>
  <si>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</si>
  <si>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</si>
  <si>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</si>
  <si>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</si>
  <si>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</si>
  <si>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</si>
  <si>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</si>
  <si>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</si>
  <si>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</si>
  <si>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</si>
  <si>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</si>
  <si>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</si>
  <si>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</si>
  <si>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</si>
  <si>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</si>
  <si>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</si>
  <si>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</si>
  <si>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</si>
  <si>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</si>
  <si>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</si>
  <si>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</si>
  <si>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</si>
  <si>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</si>
  <si>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</si>
  <si>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</si>
  <si>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</si>
  <si>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</si>
  <si>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</si>
  <si>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</si>
  <si>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</si>
  <si>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</si>
  <si>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</si>
  <si>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</si>
  <si>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</si>
  <si>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</si>
  <si>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</si>
  <si>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</si>
  <si>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</si>
  <si>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</si>
  <si>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</si>
  <si>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</si>
  <si>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</si>
  <si>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</si>
  <si>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</si>
  <si>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</si>
  <si>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</si>
  <si>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</si>
  <si>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</si>
  <si>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</si>
  <si>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</si>
  <si>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</si>
  <si>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</si>
  <si>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</si>
  <si>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</si>
  <si>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</si>
  <si>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</si>
  <si>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</si>
  <si>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</si>
  <si>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</si>
  <si>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</si>
  <si>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</si>
  <si>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</si>
  <si>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</si>
  <si>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</si>
  <si>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</si>
  <si>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</si>
  <si>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</si>
  <si>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</si>
  <si>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</si>
  <si>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</si>
  <si>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</si>
  <si>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</si>
  <si>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</si>
  <si>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</si>
  <si>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</si>
  <si>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</si>
  <si>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</si>
  <si>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</si>
  <si>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</si>
  <si>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</si>
  <si>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</si>
  <si>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</si>
  <si>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</si>
  <si>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</si>
  <si>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</si>
  <si>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</si>
  <si>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</si>
  <si>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</si>
  <si>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</si>
  <si>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</si>
  <si>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</si>
  <si>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</si>
  <si>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</si>
  <si>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</si>
  <si>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</si>
  <si>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</si>
  <si>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</si>
  <si>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</si>
  <si>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</si>
  <si>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</si>
  <si>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</si>
  <si>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</si>
  <si>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</si>
  <si>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</si>
  <si>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</si>
  <si>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</si>
  <si>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</si>
  <si>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</si>
  <si>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</si>
  <si>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</si>
  <si>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</si>
  <si>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</si>
  <si>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</si>
  <si>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</si>
  <si>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</si>
  <si>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</si>
  <si>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</si>
  <si>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</si>
  <si>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</si>
  <si>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</si>
  <si>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</si>
  <si>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</si>
  <si>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</si>
  <si>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</si>
  <si>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</si>
  <si>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</si>
  <si>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</si>
  <si>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</si>
  <si>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</si>
  <si>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</si>
  <si>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</si>
  <si>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</si>
  <si>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</si>
  <si>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</si>
  <si>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</si>
  <si>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</si>
  <si>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</si>
  <si>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</si>
  <si>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</si>
  <si>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</si>
  <si>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</si>
  <si>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</si>
  <si>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</si>
  <si>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</si>
  <si>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</si>
  <si>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</si>
  <si>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</si>
  <si>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</si>
  <si>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</si>
  <si>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</si>
  <si>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</si>
  <si>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</si>
  <si>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</si>
  <si>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</si>
  <si>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</si>
  <si>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</si>
  <si>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</si>
  <si>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</si>
  <si>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</si>
  <si>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</si>
  <si>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</si>
  <si>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</si>
  <si>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</si>
  <si>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</si>
  <si>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</si>
  <si>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</si>
  <si>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</si>
  <si>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</si>
  <si>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</si>
  <si>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</si>
  <si>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</si>
  <si>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</si>
  <si>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</si>
  <si>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</si>
  <si>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</si>
  <si>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</si>
  <si>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</si>
  <si>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</si>
  <si>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</si>
  <si>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</si>
  <si>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</si>
  <si>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</si>
  <si>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</si>
  <si>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</si>
  <si>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</si>
  <si>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</si>
  <si>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</si>
  <si>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</si>
  <si>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</si>
  <si>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</si>
  <si>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</si>
  <si>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</si>
  <si>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</si>
  <si>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</si>
  <si>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</si>
  <si>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</si>
  <si>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</si>
  <si>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</si>
  <si>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</si>
  <si>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</si>
  <si>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</si>
  <si>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</si>
  <si>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</si>
  <si>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</si>
  <si>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</si>
  <si>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</si>
  <si>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</si>
  <si>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</si>
  <si>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</si>
  <si>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</si>
  <si>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</si>
  <si>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</si>
  <si>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</si>
  <si>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</si>
  <si>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</si>
  <si>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</si>
  <si>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</si>
  <si>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</si>
  <si>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</si>
  <si>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</si>
  <si>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</si>
  <si>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</si>
  <si>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</si>
  <si>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</si>
  <si>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</si>
  <si>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</si>
  <si>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</si>
  <si>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</si>
  <si>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</si>
  <si>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</si>
  <si>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</si>
  <si>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</si>
  <si>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</si>
  <si>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</si>
  <si>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</si>
  <si>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</si>
  <si>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</si>
  <si>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</si>
  <si>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</si>
  <si>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</si>
  <si>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</si>
  <si>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</si>
  <si>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</si>
  <si>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</si>
  <si>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</si>
  <si>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</si>
  <si>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</si>
  <si>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</si>
  <si>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</si>
  <si>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</si>
  <si>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</si>
  <si>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</si>
  <si>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</si>
  <si>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</si>
  <si>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</si>
  <si>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</si>
  <si>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</si>
  <si>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</si>
  <si>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</si>
  <si>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</si>
  <si>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</si>
  <si>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</si>
  <si>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</si>
  <si>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</si>
  <si>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</si>
  <si>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</si>
  <si>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</si>
  <si>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</si>
  <si>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</si>
  <si>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</si>
  <si>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</si>
  <si>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</si>
  <si>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</si>
  <si>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</si>
  <si>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</si>
  <si>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</si>
  <si>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</si>
  <si>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</si>
  <si>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</si>
  <si>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</si>
  <si>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</si>
  <si>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</si>
  <si>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</si>
  <si>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</si>
  <si>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</si>
  <si>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</si>
  <si>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</si>
  <si>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</si>
  <si>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</si>
  <si>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</si>
  <si>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</si>
  <si>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</si>
  <si>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</si>
  <si>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</si>
  <si>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</si>
  <si>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</si>
  <si>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</si>
  <si>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</si>
  <si>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</si>
  <si>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</si>
  <si>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</si>
  <si>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</si>
  <si>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</si>
  <si>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</si>
  <si>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</si>
  <si>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</si>
  <si>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</si>
  <si>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</si>
  <si>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</si>
  <si>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</si>
  <si>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</si>
  <si>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</si>
  <si>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</si>
  <si>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</si>
  <si>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</si>
  <si>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</si>
  <si>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</si>
  <si>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</si>
  <si>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</si>
  <si>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</si>
  <si>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</si>
  <si>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</si>
  <si>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</si>
  <si>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</si>
  <si>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</si>
  <si>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</si>
  <si>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</si>
  <si>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</si>
  <si>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</si>
  <si>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</si>
  <si>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</si>
  <si>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</si>
  <si>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</si>
  <si>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</si>
  <si>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</si>
  <si>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</si>
  <si>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</si>
  <si>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</si>
  <si>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</si>
  <si>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</si>
  <si>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</si>
  <si>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</si>
  <si>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</si>
  <si>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</si>
  <si>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</si>
  <si>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</si>
  <si>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</si>
  <si>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</si>
  <si>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</si>
  <si>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</si>
  <si>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</si>
  <si>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</si>
  <si>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</si>
  <si>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</si>
  <si>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</si>
  <si>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</si>
  <si>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</si>
  <si>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</si>
  <si>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</si>
  <si>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</si>
  <si>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</si>
  <si>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</si>
  <si>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</si>
  <si>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</si>
  <si>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</si>
  <si>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</si>
  <si>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</si>
  <si>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</si>
  <si>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</si>
  <si>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</si>
  <si>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</si>
  <si>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</si>
  <si>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</si>
  <si>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</si>
  <si>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</si>
  <si>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</si>
  <si>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</si>
  <si>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</si>
  <si>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</si>
  <si>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</si>
  <si>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</si>
  <si>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</si>
  <si>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</si>
  <si>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</si>
  <si>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</si>
  <si>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</si>
  <si>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</si>
  <si>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</si>
  <si>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</si>
  <si>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</si>
  <si>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</si>
  <si>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</si>
  <si>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</si>
  <si>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</si>
  <si>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</si>
  <si>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</si>
  <si>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</si>
  <si>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</si>
  <si>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</si>
  <si>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</si>
  <si>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</si>
  <si>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</si>
  <si>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</si>
  <si>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</si>
  <si>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</si>
  <si>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</si>
  <si>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</si>
  <si>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</si>
  <si>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</si>
  <si>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</si>
  <si>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</si>
  <si>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</si>
  <si>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</si>
  <si>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</si>
  <si>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</si>
  <si>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</si>
  <si>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</si>
  <si>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</si>
  <si>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</si>
  <si>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</si>
  <si>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</si>
  <si>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</si>
  <si>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</si>
  <si>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</si>
  <si>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</si>
  <si>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</si>
  <si>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</si>
  <si>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</si>
  <si>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</si>
  <si>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</si>
  <si>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</si>
  <si>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</si>
  <si>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</si>
  <si>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</si>
  <si>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</si>
  <si>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</si>
  <si>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</si>
  <si>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</si>
  <si>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</si>
  <si>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</si>
  <si>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</si>
  <si>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</si>
  <si>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</si>
  <si>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</si>
  <si>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</si>
  <si>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</si>
  <si>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</si>
  <si>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</si>
  <si>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</si>
  <si>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</si>
  <si>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</si>
  <si>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</si>
  <si>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</si>
  <si>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</si>
  <si>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</si>
  <si>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</si>
  <si>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</si>
  <si>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</si>
  <si>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</si>
  <si>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</si>
  <si>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</si>
  <si>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</si>
  <si>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</si>
  <si>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</si>
  <si>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</si>
  <si>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</si>
  <si>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</si>
  <si>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</si>
  <si>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</si>
  <si>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</si>
  <si>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</si>
  <si>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</si>
  <si>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</si>
  <si>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</si>
  <si>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</si>
  <si>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</si>
  <si>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</si>
  <si>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</si>
  <si>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</si>
  <si>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</si>
  <si>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</si>
  <si>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</si>
  <si>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</si>
  <si>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</si>
  <si>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</si>
  <si>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</si>
  <si>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</si>
  <si>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</si>
  <si>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</si>
  <si>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</si>
  <si>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</si>
  <si>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</si>
  <si>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</si>
  <si>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</si>
  <si>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</si>
  <si>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</si>
  <si>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</si>
  <si>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</si>
  <si>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</si>
  <si>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</si>
  <si>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</si>
  <si>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</si>
  <si>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</si>
  <si>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</si>
  <si>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</si>
  <si>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</si>
  <si>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</si>
  <si>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</si>
  <si>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</si>
  <si>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</si>
  <si>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</si>
  <si>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</si>
  <si>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</si>
  <si>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</si>
  <si>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</si>
  <si>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</si>
  <si>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</si>
  <si>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</si>
  <si>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</si>
  <si>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</si>
  <si>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</si>
  <si>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</si>
  <si>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</si>
  <si>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</si>
  <si>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</si>
  <si>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</si>
  <si>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</si>
  <si>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</si>
  <si>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</si>
  <si>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</si>
  <si>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</si>
  <si>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</si>
  <si>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</si>
  <si>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</si>
  <si>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</si>
  <si>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</si>
  <si>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</si>
  <si>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</si>
  <si>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</si>
  <si>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</si>
  <si>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</si>
  <si>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</si>
  <si>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</si>
  <si>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</si>
  <si>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</si>
  <si>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</si>
  <si>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</si>
  <si>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</si>
  <si>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</si>
  <si>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</si>
  <si>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</si>
  <si>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</si>
  <si>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</si>
  <si>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</si>
  <si>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</si>
  <si>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</si>
  <si>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</si>
  <si>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</si>
  <si>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</si>
  <si>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</si>
  <si>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</si>
  <si>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</si>
  <si>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</si>
  <si>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</si>
  <si>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</si>
  <si>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</si>
  <si>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</si>
  <si>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</si>
  <si>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</si>
  <si>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</si>
  <si>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</si>
  <si>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</si>
  <si>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</si>
  <si>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</si>
  <si>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</si>
  <si>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</si>
  <si>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</si>
  <si>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</si>
  <si>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</si>
  <si>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</si>
  <si>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</si>
  <si>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</si>
  <si>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</si>
  <si>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</si>
  <si>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</si>
  <si>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</si>
  <si>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</si>
  <si>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</si>
  <si>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</si>
  <si>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</si>
  <si>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</si>
  <si>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</si>
  <si>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</si>
  <si>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</si>
  <si>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</si>
  <si>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</si>
  <si>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</si>
  <si>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</si>
  <si>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</si>
  <si>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</si>
  <si>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</si>
  <si>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</si>
  <si>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</si>
  <si>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</si>
  <si>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</si>
  <si>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</si>
  <si>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</si>
  <si>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</si>
  <si>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</si>
  <si>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</si>
  <si>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</si>
  <si>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</si>
  <si>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</si>
  <si>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</si>
  <si>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</si>
  <si>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</si>
  <si>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</si>
  <si>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</si>
  <si>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</si>
  <si>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</si>
  <si>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</si>
  <si>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</si>
  <si>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</si>
  <si>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</si>
  <si>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</si>
  <si>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</si>
  <si>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</si>
  <si>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</si>
  <si>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</si>
  <si>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</si>
  <si>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</si>
  <si>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</si>
  <si>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</si>
  <si>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</si>
  <si>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</si>
  <si>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</si>
  <si>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</si>
  <si>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</si>
  <si>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</si>
  <si>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</si>
  <si>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</si>
  <si>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</si>
  <si>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</si>
  <si>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</si>
  <si>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</si>
  <si>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</si>
  <si>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</si>
  <si>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</si>
  <si>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</si>
  <si>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</si>
  <si>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</si>
  <si>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</si>
  <si>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</si>
  <si>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</si>
  <si>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</si>
  <si>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</si>
  <si>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</si>
  <si>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</si>
  <si>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</si>
  <si>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</si>
  <si>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</si>
  <si>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</si>
  <si>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</si>
  <si>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</si>
  <si>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</si>
  <si>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</si>
  <si>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</si>
  <si>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</si>
  <si>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</si>
  <si>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</si>
  <si>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</si>
  <si>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</si>
  <si>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</si>
  <si>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</si>
  <si>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</si>
  <si>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</si>
  <si>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</si>
  <si>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</si>
  <si>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</si>
  <si>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</si>
  <si>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</si>
  <si>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</si>
  <si>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</si>
  <si>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</si>
  <si>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</si>
  <si>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</si>
  <si>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</si>
  <si>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</si>
  <si>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</si>
  <si>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</si>
  <si>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</si>
  <si>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</si>
  <si>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</si>
  <si>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</si>
  <si>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</si>
  <si>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</si>
  <si>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</si>
  <si>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</si>
  <si>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</si>
  <si>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</si>
  <si>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</si>
  <si>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</si>
  <si>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</si>
  <si>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</si>
  <si>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</si>
  <si>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</si>
  <si>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</si>
  <si>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</si>
  <si>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</si>
  <si>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</si>
  <si>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</si>
  <si>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</si>
  <si>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</si>
  <si>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</si>
  <si>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</si>
  <si>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</si>
  <si>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</si>
  <si>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</si>
  <si>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</si>
  <si>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</si>
  <si>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</si>
  <si>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</si>
  <si>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</si>
  <si>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</si>
  <si>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</si>
  <si>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</si>
  <si>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</si>
  <si>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</si>
  <si>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</si>
  <si>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</si>
  <si>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</si>
  <si>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</si>
  <si>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</si>
  <si>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</si>
  <si>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</si>
  <si>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</si>
  <si>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</si>
  <si>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</si>
  <si>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</si>
  <si>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</si>
  <si>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</si>
  <si>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</si>
  <si>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</si>
  <si>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</si>
  <si>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</si>
  <si>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</si>
  <si>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</si>
  <si>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</si>
  <si>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</si>
  <si>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</si>
  <si>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</si>
  <si>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</si>
  <si>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</si>
  <si>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</si>
  <si>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</si>
  <si>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</si>
  <si>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</si>
  <si>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</si>
  <si>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</si>
  <si>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</si>
  <si>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</si>
  <si>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</si>
  <si>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</si>
  <si>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</si>
  <si>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</si>
  <si>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</si>
  <si>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</si>
  <si>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</si>
  <si>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</si>
  <si>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</si>
  <si>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</si>
  <si>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</si>
  <si>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</si>
  <si>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</si>
  <si>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</si>
  <si>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</si>
  <si>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</si>
  <si>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</si>
  <si>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</si>
  <si>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</si>
  <si>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</si>
  <si>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</si>
  <si>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</si>
  <si>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</si>
  <si>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</si>
  <si>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</si>
  <si>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</si>
  <si>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</si>
  <si>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</si>
  <si>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</si>
  <si>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</si>
  <si>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</si>
  <si>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</si>
  <si>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</si>
  <si>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</si>
  <si>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</si>
  <si>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</si>
  <si>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</si>
  <si>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</si>
  <si>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</si>
  <si>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</si>
  <si>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</si>
  <si>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</si>
  <si>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</si>
  <si>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</si>
  <si>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</si>
  <si>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</si>
  <si>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</si>
  <si>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</si>
  <si>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</si>
  <si>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</si>
  <si>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</si>
  <si>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</si>
  <si>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</si>
  <si>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</si>
  <si>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</si>
  <si>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</si>
  <si>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</si>
  <si>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</si>
  <si>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</si>
  <si>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</si>
  <si>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</si>
  <si>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</si>
  <si>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</si>
  <si>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</si>
  <si>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</si>
  <si>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</si>
  <si>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</si>
  <si>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</si>
  <si>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</si>
  <si>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</si>
  <si>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</si>
  <si>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</si>
  <si>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</si>
  <si>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</si>
  <si>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</si>
  <si>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</si>
  <si>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</si>
  <si>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</si>
  <si>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</si>
  <si>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</si>
  <si>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</si>
  <si>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</si>
  <si>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</si>
  <si>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</si>
  <si>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</si>
  <si>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</si>
  <si>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</si>
  <si>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</si>
  <si>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</si>
  <si>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</si>
  <si>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</si>
  <si>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</si>
  <si>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</si>
  <si>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</si>
  <si>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</si>
  <si>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</si>
  <si>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</si>
  <si>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</si>
  <si>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</si>
  <si>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</si>
  <si>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</si>
  <si>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</si>
  <si>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</si>
  <si>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</si>
  <si>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</si>
  <si>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</si>
  <si>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</si>
  <si>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</si>
  <si>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</si>
  <si>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</si>
  <si>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</si>
  <si>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</si>
  <si>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</si>
  <si>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</si>
  <si>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</si>
  <si>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</si>
  <si>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</si>
  <si>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</si>
  <si>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</si>
  <si>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</si>
  <si>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</si>
  <si>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</si>
  <si>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</si>
  <si>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</si>
  <si>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</si>
  <si>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</si>
  <si>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</si>
  <si>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</si>
  <si>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</si>
  <si>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</si>
  <si>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</si>
  <si>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</si>
  <si>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</si>
  <si>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</si>
  <si>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</si>
  <si>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</si>
  <si>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</si>
  <si>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</si>
  <si>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</si>
  <si>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</si>
  <si>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</si>
  <si>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</si>
  <si>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</si>
  <si>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</si>
  <si>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</si>
  <si>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</si>
  <si>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</si>
  <si>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</si>
  <si>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</si>
  <si>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</si>
  <si>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</si>
  <si>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</si>
  <si>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</si>
  <si>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</si>
  <si>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</si>
  <si>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</si>
  <si>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</si>
  <si>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</si>
  <si>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</si>
  <si>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</si>
  <si>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</si>
  <si>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</si>
  <si>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</si>
  <si>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</si>
  <si>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</si>
  <si>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</si>
  <si>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</si>
  <si>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</si>
  <si>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</si>
  <si>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</si>
  <si>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</si>
  <si>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</si>
  <si>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</si>
  <si>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</si>
  <si>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</si>
  <si>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</si>
  <si>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</si>
  <si>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</si>
  <si>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</si>
  <si>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</si>
  <si>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</si>
  <si>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</si>
  <si>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</si>
  <si>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</si>
  <si>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</si>
  <si>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</si>
  <si>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</si>
  <si>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</si>
  <si>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</si>
  <si>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</si>
  <si>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</si>
  <si>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</si>
  <si>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</si>
  <si>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</si>
  <si>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</si>
  <si>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</si>
  <si>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</si>
  <si>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</si>
  <si>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</si>
  <si>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</si>
  <si>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</si>
  <si>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</si>
  <si>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</si>
  <si>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</si>
  <si>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</si>
  <si>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</si>
  <si>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</si>
  <si>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</si>
  <si>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</si>
  <si>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</si>
  <si>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</si>
  <si>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</si>
  <si>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</si>
  <si>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</si>
  <si>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</si>
  <si>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</si>
  <si>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</si>
  <si>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</si>
  <si>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</si>
  <si>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</si>
  <si>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</si>
  <si>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</si>
  <si>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</si>
  <si>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</si>
  <si>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</si>
  <si>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</si>
  <si>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</si>
  <si>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</si>
  <si>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</si>
  <si>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</si>
  <si>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</si>
  <si>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</si>
  <si>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</si>
  <si>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</si>
  <si>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</si>
  <si>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</si>
  <si>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</si>
  <si>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</si>
  <si>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</si>
  <si>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</si>
  <si>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</si>
  <si>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</si>
  <si>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</si>
  <si>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</si>
  <si>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</si>
  <si>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</si>
  <si>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</si>
  <si>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</si>
  <si>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</si>
  <si>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</si>
  <si>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</si>
  <si>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</si>
  <si>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</si>
  <si>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</si>
  <si>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</si>
  <si>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</si>
  <si>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</si>
  <si>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</si>
  <si>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</si>
  <si>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</si>
  <si>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</si>
  <si>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</si>
  <si>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</si>
  <si>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</si>
  <si>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</si>
  <si>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</si>
  <si>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</si>
  <si>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</si>
  <si>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</si>
  <si>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</si>
  <si>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</si>
  <si>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</si>
  <si>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</si>
  <si>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</si>
  <si>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</si>
  <si>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</si>
  <si>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</si>
  <si>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</si>
  <si>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</si>
  <si>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</si>
  <si>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</si>
  <si>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</si>
  <si>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</si>
  <si>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</si>
  <si>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</si>
  <si>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</si>
  <si>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</si>
  <si>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</si>
  <si>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</si>
  <si>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</si>
  <si>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</si>
  <si>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</si>
  <si>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</si>
  <si>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</si>
  <si>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</si>
  <si>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</si>
  <si>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</si>
  <si>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</si>
  <si>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</si>
  <si>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</si>
  <si>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</si>
  <si>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</si>
  <si>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</si>
  <si>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</si>
  <si>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</si>
  <si>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</si>
  <si>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</si>
  <si>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</si>
  <si>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</si>
  <si>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</si>
  <si>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</si>
  <si>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</si>
  <si>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</si>
  <si>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</si>
  <si>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</si>
  <si>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</si>
  <si>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</si>
  <si>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</si>
  <si>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</si>
  <si>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</si>
  <si>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</si>
  <si>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</si>
  <si>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</si>
  <si>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</si>
  <si>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</si>
  <si>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</si>
  <si>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</si>
  <si>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</si>
  <si>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</si>
  <si>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</si>
  <si>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</si>
  <si>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</si>
  <si>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</si>
  <si>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</si>
  <si>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</si>
  <si>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</si>
  <si>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</si>
  <si>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</si>
  <si>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</si>
  <si>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</si>
  <si>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</si>
  <si>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</si>
  <si>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</si>
  <si>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</si>
  <si>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</si>
  <si>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</si>
  <si>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</si>
  <si>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</si>
  <si>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</si>
  <si>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</si>
  <si>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</si>
  <si>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</si>
  <si>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</si>
  <si>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</si>
  <si>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</si>
  <si>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</si>
  <si>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</si>
  <si>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</si>
  <si>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</si>
  <si>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</si>
  <si>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</si>
  <si>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</si>
  <si>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</si>
  <si>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</si>
  <si>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</si>
  <si>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</si>
  <si>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</si>
  <si>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</si>
  <si>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</si>
  <si>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</si>
  <si>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</si>
  <si>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</si>
  <si>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</si>
  <si>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</si>
  <si>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</si>
  <si>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</si>
  <si>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</si>
  <si>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</si>
  <si>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</si>
  <si>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</si>
  <si>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</si>
  <si>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</si>
  <si>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</si>
  <si>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</si>
  <si>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</si>
  <si>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</si>
  <si>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</si>
  <si>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</si>
  <si>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</si>
  <si>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</si>
  <si>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</si>
  <si>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</si>
  <si>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</si>
  <si>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</si>
  <si>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</si>
  <si>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</si>
  <si>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</si>
  <si>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</si>
  <si>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</si>
  <si>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</si>
  <si>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</si>
  <si>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</si>
  <si>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</si>
  <si>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</si>
  <si>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</si>
  <si>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</si>
  <si>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</si>
  <si>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</si>
  <si>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</si>
  <si>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</si>
  <si>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</si>
  <si>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</si>
  <si>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</si>
  <si>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</si>
  <si>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</si>
  <si>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</si>
  <si>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</si>
  <si>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</si>
  <si>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</si>
  <si>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</si>
  <si>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</si>
  <si>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</si>
  <si>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</si>
  <si>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</si>
  <si>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</si>
  <si>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</si>
  <si>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</si>
  <si>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</si>
  <si>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</si>
  <si>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</si>
  <si>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</si>
  <si>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</si>
  <si>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</si>
  <si>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</si>
  <si>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</si>
  <si>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</si>
  <si>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</si>
  <si>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</si>
  <si>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</si>
  <si>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</si>
  <si>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</si>
  <si>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</si>
  <si>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</si>
  <si>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</si>
  <si>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</si>
  <si>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</si>
  <si>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</si>
  <si>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</si>
  <si>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</si>
  <si>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</si>
  <si>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</si>
  <si>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</si>
  <si>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</si>
  <si>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</si>
  <si>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</si>
  <si>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</si>
  <si>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</si>
  <si>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</si>
  <si>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</si>
  <si>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</si>
  <si>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</si>
  <si>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</si>
  <si>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</si>
  <si>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</si>
  <si>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</si>
  <si>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</si>
  <si>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</si>
  <si>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</si>
  <si>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</si>
  <si>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</si>
  <si>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</si>
  <si>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</si>
  <si>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</si>
  <si>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</si>
  <si>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</si>
  <si>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</si>
  <si>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</si>
  <si>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</si>
  <si>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</si>
  <si>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</si>
  <si>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</si>
  <si>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</si>
  <si>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</si>
  <si>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</si>
  <si>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</si>
  <si>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</si>
  <si>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</si>
  <si>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</si>
  <si>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</si>
  <si>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</si>
  <si>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</si>
  <si>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</si>
  <si>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</si>
  <si>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</si>
  <si>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</si>
  <si>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</si>
  <si>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</si>
  <si>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</si>
  <si>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</si>
  <si>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</si>
  <si>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</si>
  <si>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</si>
  <si>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</si>
  <si>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</si>
  <si>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</si>
  <si>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</si>
  <si>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</si>
  <si>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</si>
  <si>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</si>
  <si>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</si>
  <si>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</si>
  <si>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</si>
  <si>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</si>
  <si>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</si>
  <si>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</si>
  <si>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</si>
  <si>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</si>
  <si>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</si>
  <si>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</si>
  <si>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</si>
  <si>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</si>
  <si>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</si>
  <si>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</si>
  <si>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</si>
  <si>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</si>
  <si>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</si>
  <si>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</si>
  <si>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</si>
  <si>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</si>
  <si>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</si>
  <si>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</si>
  <si>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</si>
  <si>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</si>
  <si>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</si>
  <si>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</si>
  <si>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</si>
  <si>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</si>
  <si>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</si>
  <si>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</si>
  <si>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</si>
  <si>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</si>
  <si>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</si>
  <si>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</si>
  <si>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</si>
  <si>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</si>
  <si>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</si>
  <si>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</si>
  <si>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</si>
  <si>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</si>
  <si>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</si>
  <si>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</si>
  <si>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</si>
  <si>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</si>
  <si>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</si>
  <si>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</si>
  <si>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</si>
  <si>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</si>
  <si>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</si>
  <si>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</si>
  <si>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</si>
  <si>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</si>
  <si>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</si>
  <si>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</si>
  <si>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</si>
  <si>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</si>
  <si>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</si>
  <si>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</si>
  <si>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</si>
  <si>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</si>
  <si>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</si>
  <si>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</si>
  <si>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</si>
  <si>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</si>
  <si>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</si>
  <si>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</si>
  <si>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</si>
  <si>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</si>
  <si>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</si>
  <si>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</si>
  <si>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</si>
  <si>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</si>
  <si>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</si>
  <si>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</si>
  <si>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</si>
  <si>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</si>
  <si>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</si>
  <si>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</si>
  <si>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</si>
  <si>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</si>
  <si>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</si>
  <si>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</si>
  <si>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</si>
  <si>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</si>
  <si>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</si>
  <si>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</si>
  <si>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</si>
  <si>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</si>
  <si>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</si>
  <si>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</si>
  <si>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</si>
  <si>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</si>
  <si>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</si>
  <si>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</si>
  <si>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</si>
  <si>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</si>
  <si>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</si>
  <si>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</si>
  <si>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</si>
  <si>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</si>
  <si>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</si>
  <si>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</si>
  <si>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</si>
  <si>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</si>
  <si>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</si>
  <si>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</si>
  <si>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</si>
  <si>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</si>
  <si>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</si>
  <si>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</si>
  <si>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</si>
  <si>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</si>
  <si>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</si>
  <si>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</si>
  <si>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</si>
  <si>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</si>
  <si>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</si>
  <si>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</si>
  <si>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</si>
  <si>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</si>
  <si>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</si>
  <si>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</si>
  <si>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</si>
  <si>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</si>
  <si>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</si>
  <si>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</si>
  <si>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</si>
  <si>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</si>
  <si>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</si>
  <si>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</si>
  <si>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</si>
  <si>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</si>
  <si>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</si>
  <si>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</si>
  <si>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</si>
  <si>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</si>
  <si>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</si>
  <si>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</si>
  <si>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</si>
  <si>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</si>
  <si>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</si>
  <si>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</si>
  <si>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</si>
  <si>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</si>
  <si>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</si>
  <si>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</si>
  <si>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</si>
  <si>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</si>
  <si>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</si>
  <si>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</si>
  <si>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</si>
  <si>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</si>
  <si>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</si>
  <si>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</si>
  <si>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</si>
  <si>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</si>
  <si>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</si>
  <si>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</si>
  <si>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</si>
  <si>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</si>
  <si>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</si>
  <si>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</si>
  <si>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</si>
  <si>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</si>
  <si>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</si>
  <si>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</si>
  <si>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</si>
  <si>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</si>
  <si>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</si>
  <si>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</si>
  <si>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</si>
  <si>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</si>
  <si>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</si>
  <si>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</si>
  <si>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</si>
  <si>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</si>
  <si>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</si>
  <si>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</si>
  <si>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</si>
  <si>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</si>
  <si>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</si>
  <si>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</si>
  <si>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</si>
  <si>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</si>
  <si>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</si>
  <si>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</si>
  <si>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</si>
  <si>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</si>
  <si>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</si>
  <si>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</si>
  <si>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</si>
  <si>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</si>
  <si>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</si>
  <si>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</si>
  <si>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</si>
  <si>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</si>
  <si>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</si>
  <si>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</si>
  <si>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</si>
  <si>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</si>
  <si>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</si>
  <si>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</si>
  <si>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</si>
  <si>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</si>
  <si>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</si>
  <si>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</si>
  <si>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</si>
  <si>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</si>
  <si>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</si>
  <si>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</si>
  <si>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</si>
  <si>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</si>
  <si>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</si>
  <si>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</si>
  <si>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</si>
  <si>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</si>
  <si>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</si>
  <si>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</si>
  <si>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</si>
  <si>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</si>
  <si>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</si>
  <si>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</si>
  <si>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</si>
  <si>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</si>
  <si>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</si>
  <si>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</si>
  <si>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</si>
  <si>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</si>
  <si>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</si>
  <si>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</si>
  <si>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</si>
  <si>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</si>
  <si>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</si>
  <si>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</si>
  <si>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</si>
  <si>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</si>
  <si>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</si>
  <si>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</si>
  <si>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</si>
  <si>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</si>
  <si>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</si>
  <si>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</si>
  <si>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</si>
  <si>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</si>
  <si>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</si>
  <si>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</si>
  <si>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</si>
  <si>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</si>
  <si>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</si>
  <si>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</si>
  <si>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</si>
  <si>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</si>
  <si>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</si>
  <si>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</si>
  <si>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</si>
  <si>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</si>
  <si>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</si>
  <si>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</si>
  <si>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</si>
  <si>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</si>
  <si>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</si>
  <si>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</si>
  <si>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</si>
  <si>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</si>
  <si>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</si>
  <si>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</si>
  <si>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</si>
  <si>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</si>
  <si>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</si>
  <si>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</si>
  <si>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</si>
  <si>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</si>
  <si>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</si>
  <si>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</si>
  <si>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</si>
  <si>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</si>
  <si>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</si>
  <si>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</si>
  <si>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</si>
  <si>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</si>
  <si>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</si>
  <si>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</si>
  <si>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</si>
  <si>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</si>
  <si>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</si>
  <si>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</si>
  <si>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</si>
  <si>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</si>
  <si>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</si>
  <si>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</si>
  <si>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</si>
  <si>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</si>
  <si>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</si>
  <si>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</si>
  <si>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</si>
  <si>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</si>
  <si>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</si>
  <si>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</si>
  <si>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</si>
  <si>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</si>
  <si>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</si>
  <si>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</si>
  <si>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</si>
  <si>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</si>
  <si>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</si>
  <si>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</si>
  <si>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</si>
  <si>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</si>
  <si>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</si>
  <si>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</si>
  <si>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</si>
  <si>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</si>
  <si>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</si>
  <si>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</si>
  <si>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</si>
  <si>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</si>
  <si>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</si>
  <si>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</si>
  <si>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</si>
  <si>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</si>
  <si>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</si>
  <si>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</si>
  <si>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</si>
  <si>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</si>
  <si>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</si>
  <si>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</si>
  <si>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</si>
  <si>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</si>
  <si>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</si>
  <si>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</si>
  <si>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</si>
  <si>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</si>
  <si>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</si>
  <si>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</si>
  <si>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</si>
  <si>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</si>
  <si>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</si>
  <si>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</si>
  <si>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</si>
  <si>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</si>
  <si>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</si>
  <si>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</si>
  <si>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</si>
  <si>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</si>
  <si>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</si>
  <si>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</si>
  <si>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</si>
  <si>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</si>
  <si>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</si>
  <si>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</si>
  <si>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</si>
  <si>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</si>
  <si>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</si>
  <si>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</si>
  <si>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</si>
  <si>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</si>
  <si>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</si>
  <si>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</si>
  <si>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</si>
  <si>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</si>
  <si>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</si>
  <si>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</si>
  <si>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</si>
  <si>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</si>
  <si>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</si>
  <si>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</si>
  <si>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</si>
  <si>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</si>
  <si>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</si>
  <si>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</si>
  <si>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</si>
  <si>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</si>
  <si>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</si>
  <si>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</si>
  <si>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</si>
  <si>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</si>
  <si>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</si>
  <si>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</si>
  <si>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</si>
  <si>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</si>
  <si>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</si>
  <si>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</si>
  <si>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</si>
  <si>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</si>
  <si>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</si>
  <si>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</si>
  <si>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</si>
  <si>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</si>
  <si>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</si>
  <si>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</si>
  <si>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</si>
  <si>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</si>
  <si>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</si>
  <si>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</si>
  <si>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</si>
  <si>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</si>
  <si>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</si>
  <si>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</si>
  <si>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</si>
  <si>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</si>
  <si>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</si>
  <si>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</si>
  <si>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</si>
  <si>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</si>
  <si>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</si>
  <si>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</si>
  <si>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</si>
  <si>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</si>
  <si>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</si>
  <si>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</si>
  <si>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</si>
  <si>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</si>
  <si>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</si>
  <si>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</si>
  <si>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</si>
  <si>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</si>
  <si>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</si>
  <si>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</si>
  <si>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</si>
  <si>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</si>
  <si>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</si>
  <si>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</si>
  <si>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</si>
  <si>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</si>
  <si>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</si>
  <si>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</si>
  <si>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</si>
  <si>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</si>
  <si>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</si>
  <si>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</si>
  <si>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</si>
  <si>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</si>
  <si>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</si>
  <si>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</si>
  <si>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</si>
  <si>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</si>
  <si>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</si>
  <si>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</si>
  <si>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</si>
  <si>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</si>
  <si>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</si>
  <si>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</si>
  <si>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</si>
  <si>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</si>
  <si>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</si>
  <si>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</si>
  <si>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</si>
  <si>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</si>
  <si>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</si>
  <si>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</si>
  <si>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</si>
  <si>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</si>
  <si>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</si>
  <si>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</si>
  <si>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</si>
  <si>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</si>
  <si>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</si>
  <si>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</si>
  <si>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</si>
  <si>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</si>
  <si>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</si>
  <si>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</si>
  <si>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</si>
  <si>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</si>
  <si>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</si>
  <si>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</si>
  <si>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</si>
  <si>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</si>
  <si>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</si>
  <si>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</si>
  <si>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</si>
  <si>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</si>
  <si>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</si>
  <si>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</si>
  <si>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</si>
  <si>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</si>
  <si>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</si>
  <si>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</si>
  <si>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</si>
  <si>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</si>
  <si>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</si>
  <si>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</si>
  <si>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</si>
  <si>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</si>
  <si>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</si>
  <si>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</si>
  <si>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</si>
  <si>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</si>
  <si>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</si>
  <si>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</si>
  <si>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</si>
  <si>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</si>
  <si>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</si>
  <si>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</si>
  <si>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</si>
  <si>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</si>
  <si>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</si>
  <si>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</si>
  <si>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</si>
  <si>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</si>
  <si>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</si>
  <si>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</si>
  <si>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</si>
  <si>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</si>
  <si>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</si>
  <si>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</si>
  <si>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</si>
  <si>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</si>
  <si>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</si>
  <si>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</si>
  <si>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</si>
  <si>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</si>
  <si>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</si>
  <si>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</si>
  <si>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</si>
  <si>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</si>
  <si>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</si>
  <si>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</si>
  <si>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</si>
  <si>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</si>
  <si>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</si>
  <si>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</si>
  <si>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</si>
  <si>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</si>
  <si>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</si>
  <si>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</si>
  <si>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</si>
  <si>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</si>
  <si>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</si>
  <si>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</si>
  <si>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</si>
  <si>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</si>
  <si>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</si>
  <si>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</si>
  <si>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</si>
  <si>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</si>
  <si>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</si>
  <si>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</si>
  <si>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</si>
  <si>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</si>
  <si>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</si>
  <si>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</si>
  <si>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</si>
  <si>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</si>
  <si>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</si>
  <si>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</si>
  <si>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</si>
  <si>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</si>
  <si>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</si>
  <si>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</si>
  <si>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</si>
  <si>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</si>
  <si>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</si>
  <si>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</si>
  <si>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</si>
  <si>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</si>
  <si>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</si>
  <si>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</si>
  <si>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</si>
  <si>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</si>
  <si>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</si>
  <si>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</si>
  <si>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</si>
  <si>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</si>
  <si>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</si>
  <si>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</si>
  <si>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</si>
  <si>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</si>
  <si>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</si>
  <si>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</si>
  <si>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</si>
  <si>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</si>
  <si>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</si>
  <si>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</si>
  <si>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</si>
  <si>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</si>
  <si>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</si>
  <si>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</si>
  <si>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</si>
  <si>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</si>
  <si>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</si>
  <si>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</si>
  <si>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</si>
  <si>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</si>
  <si>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</si>
  <si>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</si>
  <si>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</si>
  <si>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</si>
  <si>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</si>
  <si>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</si>
  <si>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</si>
  <si>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</si>
  <si>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</si>
  <si>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</si>
  <si>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</si>
  <si>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</si>
  <si>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</si>
  <si>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</si>
  <si>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</si>
  <si>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</si>
  <si>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</si>
  <si>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</si>
  <si>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</si>
  <si>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</si>
  <si>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</si>
  <si>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</si>
  <si>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</si>
  <si>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</si>
  <si>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</si>
  <si>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</si>
  <si>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</si>
  <si>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</si>
  <si>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</si>
  <si>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</si>
  <si>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</si>
  <si>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</si>
  <si>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</si>
  <si>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</si>
  <si>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</si>
  <si>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</si>
  <si>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</si>
  <si>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</si>
  <si>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</si>
  <si>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</si>
  <si>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</si>
  <si>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</si>
  <si>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</si>
  <si>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</si>
  <si>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</si>
  <si>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</si>
  <si>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</si>
  <si>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</si>
  <si>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</si>
  <si>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</si>
  <si>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</si>
  <si>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</si>
  <si>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</si>
  <si>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</si>
  <si>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</si>
  <si>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</si>
  <si>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</si>
  <si>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</si>
  <si>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</si>
  <si>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</si>
  <si>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</si>
  <si>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</si>
  <si>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</si>
  <si>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</si>
  <si>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</si>
  <si>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</si>
  <si>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</si>
  <si>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</si>
  <si>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</si>
  <si>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</si>
  <si>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</si>
  <si>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</si>
  <si>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</si>
  <si>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</si>
  <si>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</si>
  <si>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</si>
  <si>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</si>
  <si>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</si>
  <si>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</si>
  <si>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</si>
  <si>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</si>
  <si>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</si>
  <si>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</si>
  <si>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</si>
  <si>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</si>
  <si>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</si>
  <si>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</si>
  <si>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</si>
  <si>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</si>
  <si>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</si>
  <si>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</si>
  <si>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</si>
  <si>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</si>
  <si>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</si>
  <si>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</si>
  <si>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</si>
  <si>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</si>
  <si>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</si>
  <si>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</si>
  <si>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</si>
  <si>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</si>
  <si>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</si>
  <si>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</si>
  <si>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</si>
  <si>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</si>
  <si>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</si>
  <si>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</si>
  <si>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</si>
  <si>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</si>
  <si>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</si>
  <si>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</si>
  <si>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</si>
  <si>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</si>
  <si>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</si>
  <si>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</si>
  <si>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</si>
  <si>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</si>
  <si>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</si>
  <si>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</si>
  <si>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</si>
  <si>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</si>
  <si>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</si>
  <si>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</si>
  <si>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</si>
  <si>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</si>
  <si>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</si>
  <si>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</si>
  <si>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</si>
  <si>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</si>
  <si>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</si>
  <si>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</si>
  <si>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</si>
  <si>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</si>
  <si>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</si>
  <si>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</si>
  <si>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</si>
  <si>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</si>
  <si>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</si>
  <si>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</si>
  <si>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</si>
  <si>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</si>
  <si>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</si>
  <si>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</si>
  <si>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</si>
  <si>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</si>
  <si>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</si>
  <si>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</si>
  <si>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</si>
  <si>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</si>
  <si>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</si>
  <si>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</si>
  <si>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</si>
  <si>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</si>
  <si>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</si>
  <si>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</si>
  <si>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</si>
  <si>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</si>
  <si>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</si>
  <si>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</si>
  <si>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</si>
  <si>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</si>
  <si>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</si>
  <si>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</si>
  <si>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</si>
  <si>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</si>
  <si>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</si>
  <si>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</si>
  <si>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</si>
  <si>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</si>
  <si>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</si>
  <si>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</si>
  <si>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</si>
  <si>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</si>
  <si>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</si>
  <si>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</si>
  <si>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</si>
  <si>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</si>
  <si>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</si>
  <si>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</si>
  <si>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</si>
  <si>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</si>
  <si>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</si>
  <si>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</si>
  <si>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</si>
  <si>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</si>
  <si>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</si>
  <si>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</si>
  <si>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</si>
  <si>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</si>
  <si>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</si>
  <si>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</si>
  <si>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</si>
  <si>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</si>
  <si>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</si>
  <si>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</si>
  <si>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</si>
  <si>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</si>
  <si>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</si>
  <si>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</si>
  <si>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</si>
  <si>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</si>
  <si>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</si>
  <si>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</si>
  <si>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</si>
  <si>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</si>
  <si>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</si>
  <si>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</si>
  <si>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</si>
  <si>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</si>
  <si>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</si>
  <si>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</si>
  <si>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</si>
  <si>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</si>
  <si>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</si>
  <si>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</si>
  <si>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</si>
  <si>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</si>
  <si>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</si>
  <si>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</si>
  <si>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</si>
  <si>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</si>
  <si>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</si>
  <si>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</si>
  <si>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</si>
  <si>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</si>
  <si>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</si>
  <si>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</si>
  <si>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</si>
  <si>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</si>
  <si>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</si>
  <si>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</si>
  <si>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</si>
  <si>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</si>
  <si>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</si>
  <si>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</si>
  <si>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</si>
  <si>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</si>
  <si>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</si>
  <si>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</si>
  <si>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</si>
  <si>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</si>
  <si>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</si>
  <si>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</si>
  <si>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</si>
  <si>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</si>
  <si>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</si>
  <si>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</si>
  <si>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</si>
  <si>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</si>
  <si>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</si>
  <si>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</si>
  <si>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</si>
  <si>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</si>
  <si>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</si>
  <si>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</si>
  <si>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</si>
  <si>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</si>
  <si>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</si>
  <si>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</si>
  <si>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</si>
  <si>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</si>
  <si>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</si>
  <si>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</si>
  <si>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</si>
  <si>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</si>
  <si>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</si>
  <si>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</si>
  <si>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</si>
  <si>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</si>
  <si>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</si>
  <si>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</si>
  <si>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</si>
  <si>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</si>
  <si>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</si>
  <si>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</si>
  <si>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</si>
  <si>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</si>
  <si>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</si>
  <si>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</si>
  <si>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</si>
  <si>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</si>
  <si>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</si>
  <si>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</si>
  <si>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</si>
  <si>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</si>
  <si>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</si>
  <si>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</si>
  <si>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</si>
  <si>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</si>
  <si>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</si>
  <si>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</si>
  <si>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</si>
  <si>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</si>
  <si>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</si>
  <si>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</si>
  <si>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</si>
  <si>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</si>
  <si>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</si>
  <si>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</si>
  <si>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</si>
  <si>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</si>
  <si>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</si>
  <si>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</si>
  <si>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</si>
  <si>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</si>
  <si>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</si>
  <si>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</si>
  <si>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</si>
  <si>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</si>
  <si>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</si>
  <si>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</si>
  <si>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</si>
  <si>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</si>
  <si>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</si>
  <si>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</si>
  <si>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</si>
  <si>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</si>
  <si>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</si>
  <si>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</si>
  <si>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</si>
  <si>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</si>
  <si>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</si>
  <si>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</si>
  <si>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</si>
  <si>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</si>
  <si>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</si>
  <si>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</si>
  <si>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</si>
  <si>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</si>
  <si>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</si>
  <si>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</si>
  <si>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</si>
  <si>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</si>
  <si>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</si>
  <si>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</si>
  <si>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</si>
  <si>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</si>
  <si>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</si>
  <si>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</si>
  <si>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</si>
  <si>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</si>
  <si>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</si>
  <si>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</si>
  <si>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</si>
  <si>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</si>
  <si>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</si>
  <si>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</si>
  <si>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</si>
  <si>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</si>
  <si>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</si>
  <si>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</si>
  <si>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</si>
  <si>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</si>
  <si>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</si>
  <si>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</si>
  <si>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</si>
  <si>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</si>
  <si>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</si>
  <si>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</si>
  <si>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</si>
  <si>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</si>
  <si>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</si>
  <si>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</si>
  <si>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</si>
  <si>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</si>
  <si>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</si>
  <si>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</si>
  <si>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</si>
  <si>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</si>
  <si>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</si>
  <si>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</si>
  <si>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</si>
  <si>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</si>
  <si>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</si>
  <si>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</si>
  <si>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</si>
  <si>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</si>
  <si>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</si>
  <si>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</si>
  <si>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</si>
  <si>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</si>
  <si>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</si>
  <si>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</si>
  <si>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</si>
  <si>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</si>
  <si>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</si>
  <si>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</si>
  <si>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</si>
  <si>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</si>
  <si>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</si>
  <si>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</si>
  <si>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</si>
  <si>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</si>
  <si>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</si>
  <si>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</si>
  <si>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</si>
  <si>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</si>
  <si>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</si>
  <si>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</si>
  <si>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</si>
  <si>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</si>
  <si>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</si>
  <si>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</si>
  <si>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</si>
  <si>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</si>
  <si>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</si>
  <si>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</si>
  <si>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</si>
  <si>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</si>
  <si>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</si>
  <si>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</si>
  <si>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</si>
  <si>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</si>
  <si>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</si>
  <si>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</si>
  <si>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</si>
  <si>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</si>
  <si>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</si>
  <si>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</si>
  <si>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</si>
  <si>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</si>
  <si>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</si>
  <si>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</si>
  <si>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</si>
  <si>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</si>
  <si>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</si>
  <si>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</si>
  <si>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</si>
  <si>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</si>
  <si>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</si>
  <si>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</si>
  <si>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</si>
  <si>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</si>
  <si>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</si>
  <si>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</si>
  <si>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</si>
  <si>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</si>
  <si>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</si>
  <si>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</si>
  <si>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</si>
  <si>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</si>
  <si>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</si>
  <si>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</si>
  <si>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</si>
  <si>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</si>
  <si>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</si>
  <si>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</si>
  <si>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</si>
  <si>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</si>
  <si>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</si>
  <si>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</si>
  <si>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</si>
  <si>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</si>
  <si>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</si>
  <si>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</si>
  <si>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</si>
  <si>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</si>
  <si>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</si>
  <si>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</si>
  <si>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</si>
  <si>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</si>
  <si>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</si>
  <si>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</si>
  <si>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</si>
  <si>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</si>
  <si>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</si>
  <si>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</si>
  <si>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</si>
  <si>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</si>
  <si>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</si>
  <si>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</si>
  <si>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</si>
  <si>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</si>
  <si>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</si>
  <si>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</si>
  <si>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</si>
  <si>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</si>
  <si>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</si>
  <si>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</si>
  <si>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</si>
  <si>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</si>
  <si>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</si>
  <si>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</si>
  <si>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</si>
  <si>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</si>
  <si>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</si>
  <si>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</si>
  <si>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</si>
  <si>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</si>
  <si>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</si>
  <si>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</si>
  <si>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</si>
  <si>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</si>
  <si>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</si>
  <si>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</si>
  <si>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</si>
  <si>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</si>
  <si>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</si>
  <si>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</si>
  <si>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</si>
  <si>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</si>
  <si>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</si>
  <si>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</si>
  <si>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</si>
  <si>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</si>
  <si>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</si>
  <si>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</si>
  <si>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</si>
  <si>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</si>
  <si>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</si>
  <si>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</si>
  <si>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</si>
  <si>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</si>
  <si>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</si>
  <si>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</si>
  <si>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</si>
  <si>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</si>
  <si>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</si>
  <si>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</si>
  <si>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</si>
  <si>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</si>
  <si>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</si>
  <si>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</si>
  <si>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</si>
  <si>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</si>
  <si>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</si>
  <si>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</si>
  <si>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</si>
  <si>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</si>
  <si>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</si>
  <si>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</si>
  <si>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</si>
  <si>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</si>
  <si>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</si>
  <si>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</si>
  <si>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</si>
  <si>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</si>
  <si>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</si>
  <si>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</si>
  <si>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</si>
  <si>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</si>
  <si>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</si>
  <si>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</si>
  <si>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</si>
  <si>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</si>
  <si>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</si>
  <si>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</si>
  <si>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</si>
  <si>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</si>
  <si>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</si>
  <si>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</si>
  <si>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</si>
  <si>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</si>
  <si>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</si>
  <si>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</si>
  <si>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</si>
  <si>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</si>
  <si>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</si>
  <si>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</si>
  <si>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</si>
  <si>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</si>
  <si>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</si>
  <si>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</si>
  <si>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</si>
  <si>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</si>
  <si>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</si>
  <si>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</si>
  <si>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</si>
  <si>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</si>
  <si>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</si>
  <si>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</si>
  <si>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</si>
  <si>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</si>
  <si>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</si>
  <si>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</si>
  <si>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</si>
  <si>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</si>
  <si>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</si>
  <si>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</si>
  <si>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</si>
  <si>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</si>
  <si>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</si>
  <si>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</si>
  <si>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</si>
  <si>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</si>
  <si>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</si>
  <si>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</si>
  <si>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</si>
  <si>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</si>
  <si>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</si>
  <si>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</si>
  <si>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</si>
  <si>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</si>
  <si>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</si>
  <si>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</si>
  <si>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</si>
  <si>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</si>
  <si>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</si>
  <si>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</si>
  <si>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</si>
  <si>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</si>
  <si>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</si>
  <si>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</si>
  <si>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</si>
  <si>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</si>
  <si>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</si>
  <si>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</si>
  <si>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</si>
  <si>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</si>
  <si>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</si>
  <si>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</si>
  <si>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</si>
  <si>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</si>
  <si>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</si>
  <si>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</si>
  <si>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</si>
  <si>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</si>
  <si>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</si>
  <si>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</si>
  <si>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</si>
  <si>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</si>
  <si>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</si>
  <si>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</si>
  <si>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</si>
  <si>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</si>
  <si>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</si>
  <si>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</si>
  <si>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</si>
  <si>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</si>
  <si>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</si>
  <si>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</si>
  <si>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</si>
  <si>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</si>
  <si>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</si>
  <si>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</si>
  <si>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</si>
  <si>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</si>
  <si>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</si>
  <si>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</si>
  <si>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</si>
  <si>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</si>
  <si>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</si>
  <si>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</si>
  <si>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</si>
  <si>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</si>
  <si>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</si>
  <si>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</si>
  <si>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</si>
  <si>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</si>
  <si>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</si>
  <si>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</si>
  <si>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</si>
  <si>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</si>
  <si>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</si>
  <si>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</si>
  <si>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</si>
  <si>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</si>
  <si>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</si>
  <si>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</si>
  <si>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</si>
  <si>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</si>
  <si>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</si>
  <si>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</si>
  <si>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</si>
  <si>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</si>
  <si>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</si>
  <si>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</si>
  <si>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</si>
  <si>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</si>
  <si>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</si>
  <si>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</si>
  <si>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</si>
  <si>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</si>
  <si>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</si>
  <si>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</si>
  <si>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</si>
  <si>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</si>
  <si>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</si>
  <si>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</si>
  <si>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</si>
  <si>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</si>
  <si>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</si>
  <si>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</si>
  <si>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</si>
  <si>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</si>
  <si>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</si>
  <si>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</si>
  <si>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</si>
  <si>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</si>
  <si>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</si>
  <si>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</si>
  <si>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</si>
  <si>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</si>
  <si>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</si>
  <si>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</si>
  <si>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</si>
  <si>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</si>
  <si>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</si>
  <si>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</si>
  <si>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</si>
  <si>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</si>
  <si>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</si>
  <si>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</si>
  <si>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</si>
  <si>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</si>
  <si>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</si>
  <si>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</si>
  <si>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</si>
  <si>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</si>
  <si>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</si>
  <si>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</si>
  <si>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</si>
  <si>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</si>
  <si>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</si>
  <si>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</si>
  <si>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</si>
  <si>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</si>
  <si>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</si>
  <si>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</si>
  <si>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</si>
  <si>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</si>
  <si>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</si>
  <si>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</si>
  <si>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</si>
  <si>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</si>
  <si>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</si>
  <si>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</si>
  <si>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</si>
  <si>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</si>
  <si>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</si>
  <si>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</si>
  <si>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</si>
  <si>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</si>
  <si>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</si>
  <si>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</si>
  <si>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</si>
  <si>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</si>
  <si>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</si>
  <si>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</si>
  <si>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</si>
  <si>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</si>
  <si>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</si>
  <si>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</si>
  <si>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</si>
  <si>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</si>
  <si>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</si>
  <si>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</si>
  <si>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</si>
  <si>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</si>
  <si>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</si>
  <si>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</si>
  <si>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</si>
  <si>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</si>
  <si>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</si>
  <si>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</si>
  <si>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</si>
  <si>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</si>
  <si>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</si>
  <si>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</si>
  <si>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</si>
  <si>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</si>
  <si>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</si>
  <si>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</si>
  <si>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</si>
  <si>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</si>
  <si>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</si>
  <si>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</si>
  <si>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</si>
  <si>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</si>
  <si>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</si>
  <si>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</si>
  <si>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</si>
  <si>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</si>
  <si>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</si>
  <si>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</si>
  <si>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</si>
  <si>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</si>
  <si>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</si>
  <si>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</si>
  <si>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</si>
  <si>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</si>
  <si>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</si>
  <si>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</si>
  <si>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</si>
  <si>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</si>
  <si>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</si>
  <si>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</si>
  <si>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</si>
  <si>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</si>
  <si>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</si>
  <si>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</si>
  <si>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</si>
  <si>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</si>
  <si>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</si>
  <si>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</si>
  <si>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</si>
  <si>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</si>
  <si>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</si>
  <si>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</si>
  <si>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</si>
  <si>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</si>
  <si>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</si>
  <si>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</si>
  <si>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</si>
  <si>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</si>
  <si>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</si>
  <si>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</si>
  <si>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</si>
  <si>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</si>
  <si>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</si>
  <si>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</si>
  <si>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</si>
  <si>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</si>
  <si>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</si>
  <si>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</si>
  <si>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</si>
  <si>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</si>
  <si>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</si>
  <si>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</si>
  <si>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</si>
  <si>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</si>
  <si>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</si>
  <si>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</si>
  <si>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</si>
  <si>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</si>
  <si>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</si>
  <si>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</si>
  <si>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</si>
  <si>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</si>
  <si>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</si>
  <si>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</si>
  <si>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</si>
  <si>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</si>
  <si>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</si>
  <si>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</si>
  <si>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</si>
  <si>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</si>
  <si>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</si>
  <si>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</si>
  <si>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</si>
  <si>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</si>
  <si>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</si>
  <si>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</si>
  <si>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</si>
  <si>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</si>
  <si>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</si>
  <si>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</si>
  <si>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</si>
  <si>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</si>
  <si>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</si>
  <si>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</si>
  <si>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</si>
  <si>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</si>
  <si>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</si>
  <si>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</si>
  <si>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</si>
  <si>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</si>
  <si>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</si>
  <si>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</si>
  <si>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</si>
  <si>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</si>
  <si>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</si>
  <si>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</si>
  <si>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</si>
  <si>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</si>
  <si>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</si>
  <si>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</si>
  <si>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</si>
  <si>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</si>
  <si>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</si>
  <si>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</si>
  <si>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</si>
  <si>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</si>
  <si>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</si>
  <si>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</si>
  <si>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</si>
  <si>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</si>
  <si>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</si>
  <si>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</si>
  <si>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</si>
  <si>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</si>
  <si>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</si>
  <si>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</si>
  <si>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</si>
  <si>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</si>
  <si>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</si>
  <si>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</si>
  <si>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</si>
  <si>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</si>
  <si>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</si>
  <si>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</si>
  <si>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</si>
  <si>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</si>
  <si>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</si>
  <si>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</si>
  <si>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</si>
  <si>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</si>
  <si>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</si>
  <si>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</si>
  <si>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</si>
  <si>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</si>
  <si>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</si>
  <si>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</si>
  <si>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</si>
  <si>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</si>
  <si>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</si>
  <si>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</si>
  <si>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</si>
  <si>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</si>
  <si>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</si>
  <si>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</si>
  <si>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</si>
  <si>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</si>
  <si>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</si>
  <si>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</si>
  <si>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</si>
  <si>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</si>
  <si>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</si>
  <si>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</si>
  <si>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</si>
  <si>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</si>
  <si>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</si>
  <si>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</si>
  <si>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</si>
  <si>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</si>
  <si>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</si>
  <si>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</si>
  <si>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</si>
  <si>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</si>
  <si>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</si>
  <si>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</si>
  <si>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</si>
  <si>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</si>
  <si>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</si>
  <si>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</si>
  <si>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</si>
  <si>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</si>
  <si>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</si>
  <si>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</si>
  <si>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</si>
  <si>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</si>
  <si>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</si>
  <si>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</si>
  <si>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</si>
  <si>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</si>
  <si>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</si>
  <si>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</si>
  <si>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</si>
  <si>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</si>
  <si>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</si>
  <si>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</si>
  <si>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</si>
  <si>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</si>
  <si>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</si>
  <si>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</si>
  <si>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</si>
  <si>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</si>
  <si>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</si>
  <si>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</si>
  <si>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</si>
  <si>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</si>
  <si>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</si>
  <si>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</si>
  <si>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</si>
  <si>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</si>
  <si>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</si>
  <si>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</si>
  <si>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</si>
  <si>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</si>
  <si>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</si>
  <si>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</si>
  <si>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</si>
  <si>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</si>
  <si>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</si>
  <si>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</si>
  <si>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</si>
  <si>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</si>
  <si>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</si>
  <si>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</si>
  <si>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</si>
  <si>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</si>
  <si>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</si>
  <si>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</si>
  <si>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</si>
  <si>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</si>
  <si>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</si>
  <si>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</si>
  <si>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</si>
  <si>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</si>
  <si>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</si>
  <si>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</si>
  <si>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</si>
  <si>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</si>
  <si>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</si>
  <si>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</si>
  <si>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</si>
  <si>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</si>
  <si>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</si>
  <si>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</si>
  <si>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</si>
  <si>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</si>
  <si>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</si>
  <si>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</si>
  <si>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</si>
  <si>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</si>
  <si>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</si>
  <si>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</si>
  <si>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</si>
  <si>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</si>
  <si>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</si>
  <si>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</si>
  <si>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</si>
  <si>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</si>
  <si>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</si>
  <si>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</si>
  <si>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</si>
  <si>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</si>
  <si>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</si>
  <si>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</si>
  <si>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</si>
  <si>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</si>
  <si>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</si>
  <si>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</si>
  <si>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</si>
  <si>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</si>
  <si>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</si>
  <si>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</si>
  <si>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</si>
  <si>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</si>
  <si>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</si>
  <si>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</si>
  <si>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</si>
  <si>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</si>
  <si>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</si>
  <si>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</si>
  <si>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</si>
  <si>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</si>
  <si>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</si>
  <si>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</si>
  <si>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</si>
  <si>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</si>
  <si>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</si>
  <si>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</si>
  <si>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</si>
  <si>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</si>
  <si>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</si>
  <si>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</si>
  <si>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</si>
  <si>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</si>
  <si>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</si>
  <si>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</si>
  <si>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</si>
  <si>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</si>
  <si>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</si>
  <si>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</si>
  <si>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</si>
  <si>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</si>
  <si>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</si>
  <si>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</si>
  <si>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</si>
  <si>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</si>
  <si>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</si>
  <si>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</si>
  <si>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</si>
  <si>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</si>
  <si>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</si>
  <si>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</si>
  <si>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</si>
  <si>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</si>
  <si>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</si>
  <si>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</si>
  <si>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</si>
  <si>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</si>
  <si>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</si>
  <si>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</si>
  <si>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</si>
  <si>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</si>
  <si>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</si>
  <si>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</si>
  <si>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</si>
  <si>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</si>
  <si>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</si>
  <si>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</si>
  <si>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</si>
  <si>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</si>
  <si>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</si>
  <si>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</si>
  <si>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</si>
  <si>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</si>
  <si>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</si>
  <si>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</si>
  <si>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</si>
  <si>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</si>
  <si>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</si>
  <si>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</si>
  <si>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</si>
  <si>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</si>
  <si>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</si>
  <si>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</si>
  <si>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</si>
  <si>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</si>
  <si>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</si>
  <si>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</si>
  <si>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</si>
  <si>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</si>
  <si>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</si>
  <si>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</si>
  <si>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</si>
  <si>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</si>
  <si>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</si>
  <si>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</si>
  <si>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</si>
  <si>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</si>
  <si>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</si>
  <si>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</si>
  <si>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</si>
  <si>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</si>
  <si>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</si>
  <si>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</si>
  <si>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</si>
  <si>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</si>
  <si>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</si>
  <si>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</si>
  <si>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</si>
  <si>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</si>
  <si>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</si>
  <si>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</si>
  <si>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</si>
  <si>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</si>
  <si>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</si>
  <si>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</si>
  <si>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</si>
  <si>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</si>
  <si>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</si>
  <si>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</si>
  <si>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</si>
  <si>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</si>
  <si>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</si>
  <si>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</si>
  <si>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</si>
  <si>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</si>
  <si>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</si>
  <si>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</si>
  <si>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</si>
  <si>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</si>
  <si>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</si>
  <si>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</si>
  <si>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</si>
  <si>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</si>
  <si>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</si>
  <si>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</si>
  <si>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</si>
  <si>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</si>
  <si>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</si>
  <si>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</si>
  <si>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</si>
  <si>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</si>
  <si>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</si>
  <si>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</si>
  <si>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</si>
  <si>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</si>
  <si>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</si>
  <si>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</si>
  <si>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</si>
  <si>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</si>
  <si>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</si>
  <si>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</si>
  <si>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</si>
  <si>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</si>
  <si>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</si>
  <si>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</si>
  <si>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</si>
  <si>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</si>
  <si>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</si>
  <si>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</si>
  <si>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</si>
  <si>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</si>
  <si>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</si>
  <si>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</si>
  <si>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</si>
  <si>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</si>
  <si>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</si>
  <si>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</si>
  <si>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</si>
  <si>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</si>
  <si>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</si>
  <si>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</si>
  <si>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</si>
  <si>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</si>
  <si>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</si>
  <si>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</si>
  <si>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</si>
  <si>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</si>
  <si>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</si>
  <si>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</si>
  <si>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</si>
  <si>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</si>
  <si>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</si>
  <si>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</si>
  <si>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</si>
  <si>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</si>
  <si>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</si>
  <si>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</si>
  <si>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</si>
  <si>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</si>
  <si>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</si>
  <si>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</si>
  <si>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</si>
  <si>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</si>
  <si>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</si>
  <si>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</si>
  <si>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</si>
  <si>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</si>
  <si>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</si>
  <si>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</si>
  <si>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</si>
  <si>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</si>
  <si>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</si>
  <si>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</si>
  <si>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</si>
  <si>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</si>
  <si>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</si>
  <si>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</si>
  <si>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</si>
  <si>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</si>
  <si>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</si>
  <si>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</si>
  <si>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</si>
  <si>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</si>
  <si>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</si>
  <si>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</si>
  <si>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</si>
  <si>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</si>
  <si>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</si>
  <si>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</si>
  <si>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</si>
  <si>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</si>
  <si>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</si>
  <si>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</si>
  <si>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</si>
  <si>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</si>
  <si>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</si>
  <si>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</si>
  <si>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</si>
  <si>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</si>
  <si>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</si>
  <si>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</si>
  <si>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</si>
  <si>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</si>
  <si>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</si>
  <si>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</si>
  <si>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</si>
  <si>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</si>
  <si>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</si>
  <si>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</si>
  <si>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</si>
  <si>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</si>
  <si>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</si>
  <si>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</si>
  <si>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</si>
  <si>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</si>
  <si>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</si>
  <si>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</si>
  <si>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</si>
  <si>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</si>
  <si>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</si>
  <si>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</si>
  <si>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</si>
  <si>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</si>
  <si>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</si>
  <si>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</si>
  <si>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</si>
  <si>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</si>
  <si>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</si>
  <si>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</si>
  <si>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</si>
  <si>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</si>
  <si>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</si>
  <si>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</si>
  <si>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</si>
  <si>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</si>
  <si>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</si>
  <si>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</si>
  <si>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</si>
  <si>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</si>
  <si>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</si>
  <si>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</si>
  <si>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</si>
  <si>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</si>
  <si>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</si>
  <si>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</si>
  <si>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</si>
  <si>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</si>
  <si>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</si>
  <si>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</si>
  <si>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</si>
  <si>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</si>
  <si>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</si>
  <si>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</si>
  <si>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</si>
  <si>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</si>
  <si>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</si>
  <si>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</si>
  <si>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</si>
  <si>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</si>
  <si>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</si>
  <si>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</si>
  <si>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</si>
  <si>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</si>
  <si>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</si>
  <si>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</si>
  <si>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</si>
  <si>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</si>
  <si>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</si>
  <si>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</si>
  <si>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</si>
  <si>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</si>
  <si>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</si>
  <si>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</si>
  <si>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</si>
  <si>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</si>
  <si>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</si>
  <si>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</si>
  <si>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</si>
  <si>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</si>
  <si>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</si>
  <si>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</si>
  <si>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</si>
  <si>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</si>
  <si>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</si>
  <si>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</si>
  <si>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</si>
  <si>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</si>
  <si>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</si>
  <si>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</si>
  <si>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</si>
  <si>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</si>
  <si>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</si>
  <si>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</si>
  <si>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</si>
  <si>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</si>
  <si>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</si>
  <si>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</si>
  <si>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</si>
  <si>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</si>
  <si>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</si>
  <si>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</si>
  <si>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</si>
  <si>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</si>
  <si>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</si>
  <si>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</si>
  <si>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</si>
  <si>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</si>
  <si>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</si>
  <si>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</si>
  <si>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</si>
  <si>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</si>
  <si>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</si>
  <si>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</si>
  <si>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</si>
  <si>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</si>
  <si>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</si>
  <si>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</si>
  <si>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</si>
  <si>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</si>
  <si>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</si>
  <si>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</si>
  <si>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</si>
  <si>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</si>
  <si>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</si>
  <si>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</si>
  <si>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</si>
  <si>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</si>
  <si>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</si>
  <si>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</si>
  <si>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</si>
  <si>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</si>
  <si>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</si>
  <si>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</si>
  <si>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</si>
  <si>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</si>
  <si>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</si>
  <si>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</si>
  <si>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</si>
  <si>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</si>
  <si>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</si>
  <si>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</si>
  <si>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</si>
  <si>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</si>
  <si>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</si>
  <si>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</si>
  <si>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</si>
  <si>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</si>
  <si>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</si>
  <si>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</si>
  <si>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</si>
  <si>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</si>
  <si>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</si>
  <si>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</si>
  <si>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</si>
  <si>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</si>
  <si>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</si>
  <si>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</si>
  <si>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</si>
  <si>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</si>
  <si>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</si>
  <si>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</si>
  <si>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</si>
  <si>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</si>
  <si>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</si>
  <si>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</si>
  <si>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</si>
  <si>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</si>
  <si>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</si>
  <si>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</si>
  <si>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</si>
  <si>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</si>
  <si>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</si>
  <si>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</si>
  <si>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</si>
  <si>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</si>
  <si>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</si>
  <si>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</si>
  <si>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</si>
  <si>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</si>
  <si>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</si>
  <si>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</si>
  <si>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</si>
  <si>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</si>
  <si>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</si>
  <si>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</si>
  <si>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</si>
  <si>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</si>
  <si>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</si>
  <si>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</si>
  <si>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</si>
  <si>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</si>
  <si>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</si>
  <si>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</si>
  <si>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</si>
  <si>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</si>
  <si>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</si>
  <si>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</si>
  <si>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</si>
  <si>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</si>
  <si>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</si>
  <si>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</si>
  <si>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</si>
  <si>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</si>
  <si>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</si>
  <si>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</si>
  <si>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</si>
  <si>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</si>
  <si>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</si>
  <si>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</si>
  <si>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</si>
  <si>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</si>
  <si>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</si>
  <si>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</si>
  <si>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</si>
  <si>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</si>
  <si>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</si>
  <si>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</si>
  <si>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</si>
  <si>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</si>
  <si>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</si>
  <si>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</si>
  <si>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</si>
  <si>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</si>
  <si>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</si>
  <si>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</si>
  <si>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</si>
  <si>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</si>
  <si>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</si>
  <si>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</si>
  <si>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</si>
  <si>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</si>
  <si>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</si>
  <si>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</si>
  <si>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</si>
  <si>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</si>
  <si>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</si>
  <si>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</si>
  <si>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</si>
  <si>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</si>
  <si>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</si>
  <si>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</si>
  <si>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</si>
  <si>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</si>
  <si>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</si>
  <si>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</si>
  <si>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</si>
  <si>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</si>
  <si>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</si>
  <si>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</si>
  <si>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</si>
  <si>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</si>
  <si>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</si>
  <si>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</si>
  <si>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</si>
  <si>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</si>
  <si>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</si>
  <si>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</si>
  <si>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</si>
  <si>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</si>
  <si>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</si>
  <si>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</si>
  <si>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</si>
  <si>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</si>
  <si>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</si>
  <si>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</si>
  <si>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</si>
  <si>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</si>
  <si>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</si>
  <si>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</si>
  <si>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</si>
  <si>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</si>
  <si>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</si>
  <si>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</si>
  <si>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</si>
  <si>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</si>
  <si>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</si>
  <si>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</si>
  <si>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</si>
  <si>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</si>
  <si>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</si>
  <si>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</si>
  <si>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</si>
  <si>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</si>
  <si>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</si>
  <si>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</si>
  <si>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</si>
  <si>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</si>
  <si>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</si>
  <si>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</si>
  <si>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</si>
  <si>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</si>
  <si>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</si>
  <si>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</si>
  <si>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</si>
  <si>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</si>
  <si>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</si>
  <si>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</si>
  <si>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</si>
  <si>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</si>
  <si>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</si>
  <si>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</si>
  <si>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</si>
  <si>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</si>
  <si>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</si>
  <si>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</si>
  <si>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</si>
  <si>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</si>
  <si>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</si>
  <si>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</si>
  <si>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</si>
  <si>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</si>
  <si>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</si>
  <si>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</si>
  <si>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</si>
  <si>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</si>
  <si>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</si>
  <si>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</si>
  <si>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</si>
  <si>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</si>
  <si>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</si>
  <si>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</si>
  <si>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</si>
  <si>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</si>
  <si>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</si>
  <si>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</si>
  <si>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</si>
  <si>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</si>
  <si>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</si>
  <si>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</si>
  <si>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</si>
  <si>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</si>
  <si>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</si>
  <si>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</si>
  <si>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</si>
  <si>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</si>
  <si>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</si>
  <si>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</si>
  <si>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</si>
  <si>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</si>
  <si>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</si>
  <si>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</si>
  <si>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</si>
  <si>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</si>
  <si>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</si>
  <si>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</si>
  <si>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</si>
  <si>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</si>
  <si>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</si>
  <si>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</si>
  <si>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</si>
  <si>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</si>
  <si>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</si>
  <si>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</si>
  <si>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</si>
  <si>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</si>
  <si>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</si>
  <si>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</si>
  <si>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</si>
  <si>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</si>
  <si>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</si>
  <si>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</si>
  <si>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</si>
  <si>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</si>
  <si>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</si>
  <si>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</si>
  <si>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</si>
  <si>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</si>
  <si>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</si>
  <si>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</si>
  <si>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</si>
  <si>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</si>
  <si>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</si>
  <si>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</si>
  <si>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</si>
  <si>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</si>
  <si>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</si>
  <si>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</si>
  <si>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</si>
  <si>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</si>
  <si>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</si>
  <si>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</si>
  <si>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</si>
  <si>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</si>
  <si>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</si>
  <si>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</si>
  <si>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</si>
  <si>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</si>
  <si>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</si>
  <si>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</si>
  <si>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</si>
  <si>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</si>
  <si>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</si>
  <si>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</si>
  <si>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</si>
  <si>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</si>
  <si>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</si>
  <si>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</si>
  <si>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</si>
  <si>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</si>
  <si>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</si>
  <si>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</si>
  <si>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</si>
  <si>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</si>
  <si>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</si>
  <si>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</si>
  <si>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</si>
  <si>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</si>
  <si>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</si>
  <si>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</si>
  <si>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</si>
  <si>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</si>
  <si>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</si>
  <si>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</si>
  <si>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</si>
  <si>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</si>
  <si>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</si>
  <si>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</si>
  <si>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</si>
  <si>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</si>
  <si>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</si>
  <si>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</si>
  <si>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</si>
  <si>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</si>
  <si>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</si>
  <si>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</si>
  <si>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</si>
  <si>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</si>
  <si>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</si>
  <si>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</si>
  <si>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</si>
  <si>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</si>
  <si>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</si>
  <si>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</si>
  <si>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</si>
  <si>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</si>
  <si>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</si>
  <si>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</si>
  <si>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</si>
  <si>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</si>
  <si>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</si>
  <si>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</si>
  <si>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</si>
  <si>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</si>
  <si>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</si>
  <si>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</si>
  <si>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</si>
  <si>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</si>
  <si>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</si>
  <si>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</si>
  <si>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</si>
  <si>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</si>
  <si>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</si>
  <si>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</si>
  <si>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</si>
  <si>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</si>
  <si>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</si>
  <si>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</si>
  <si>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</si>
  <si>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</si>
  <si>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</si>
  <si>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</si>
  <si>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</si>
  <si>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</si>
  <si>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</si>
  <si>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</si>
  <si>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</si>
  <si>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</si>
  <si>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</si>
  <si>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</si>
  <si>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</si>
  <si>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</si>
  <si>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</si>
  <si>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</si>
  <si>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</si>
  <si>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</si>
  <si>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</si>
  <si>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</si>
  <si>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</si>
  <si>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</si>
  <si>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</si>
  <si>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</si>
  <si>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</si>
  <si>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</si>
  <si>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</si>
  <si>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</si>
  <si>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</si>
  <si>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</si>
  <si>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</si>
  <si>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</si>
  <si>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</si>
  <si>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</si>
  <si>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</si>
  <si>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</si>
  <si>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</si>
  <si>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</si>
  <si>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</si>
  <si>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</si>
  <si>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</si>
  <si>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</si>
  <si>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</si>
  <si>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</si>
  <si>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</si>
  <si>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</si>
  <si>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</si>
  <si>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</si>
  <si>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</si>
  <si>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</si>
  <si>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</si>
  <si>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</si>
  <si>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</si>
  <si>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</si>
  <si>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</si>
  <si>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</si>
  <si>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</si>
  <si>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</si>
  <si>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</si>
  <si>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</si>
  <si>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</si>
  <si>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</si>
  <si>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</si>
  <si>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</si>
  <si>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</si>
  <si>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</si>
  <si>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</si>
  <si>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</si>
  <si>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</si>
  <si>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</si>
  <si>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</si>
  <si>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</si>
  <si>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</si>
  <si>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</si>
  <si>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</si>
  <si>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</si>
  <si>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</si>
  <si>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</si>
  <si>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</si>
  <si>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</si>
  <si>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</si>
  <si>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</si>
  <si>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</si>
  <si>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</si>
  <si>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</si>
  <si>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</si>
  <si>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</si>
  <si>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</si>
  <si>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</si>
  <si>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</si>
  <si>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</si>
  <si>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</si>
  <si>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</si>
  <si>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</si>
  <si>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</si>
  <si>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</si>
  <si>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</si>
  <si>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</si>
  <si>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</si>
  <si>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</si>
  <si>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</si>
  <si>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</si>
  <si>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</si>
  <si>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</si>
  <si>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</si>
  <si>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</si>
  <si>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</si>
  <si>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</si>
  <si>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</si>
  <si>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</si>
  <si>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</si>
  <si>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</si>
  <si>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</si>
  <si>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</si>
  <si>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</si>
  <si>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</si>
  <si>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</si>
  <si>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</si>
  <si>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</si>
  <si>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</si>
  <si>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</si>
  <si>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</si>
  <si>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</si>
  <si>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</si>
  <si>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</si>
  <si>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</si>
  <si>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</si>
  <si>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</si>
  <si>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</si>
  <si>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</si>
  <si>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</si>
  <si>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</si>
  <si>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</si>
  <si>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</si>
  <si>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</si>
  <si>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</si>
  <si>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</si>
  <si>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</si>
  <si>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</si>
  <si>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</si>
  <si>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</si>
  <si>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</si>
  <si>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</si>
  <si>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</si>
  <si>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</si>
  <si>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</si>
  <si>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</si>
  <si>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</si>
  <si>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</si>
  <si>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</si>
  <si>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</si>
  <si>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</si>
  <si>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</si>
  <si>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</si>
  <si>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</si>
  <si>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</si>
  <si>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</si>
  <si>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</si>
  <si>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</si>
  <si>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</si>
  <si>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</si>
  <si>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</si>
  <si>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</si>
  <si>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</si>
  <si>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</si>
  <si>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</si>
  <si>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</si>
  <si>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</si>
  <si>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</si>
  <si>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</si>
  <si>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</si>
  <si>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</si>
  <si>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</si>
  <si>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</si>
  <si>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</si>
  <si>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</si>
  <si>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</si>
  <si>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</si>
  <si>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</si>
  <si>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</si>
  <si>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</si>
  <si>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</si>
  <si>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</si>
  <si>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</si>
  <si>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</si>
  <si>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</si>
  <si>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</si>
  <si>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</si>
  <si>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</si>
  <si>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</si>
  <si>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</si>
  <si>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</si>
  <si>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</si>
  <si>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</si>
  <si>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</si>
  <si>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</si>
  <si>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</si>
  <si>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</si>
  <si>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</si>
  <si>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</si>
  <si>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</si>
  <si>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</si>
  <si>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</si>
  <si>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</si>
  <si>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</si>
  <si>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</si>
  <si>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</si>
  <si>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</si>
  <si>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</si>
  <si>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</si>
  <si>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</si>
  <si>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</si>
  <si>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</si>
  <si>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</si>
  <si>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</si>
  <si>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</si>
  <si>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</si>
  <si>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</si>
  <si>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</si>
  <si>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</si>
  <si>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</si>
  <si>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</si>
  <si>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</si>
  <si>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</si>
  <si>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</si>
  <si>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</si>
  <si>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</si>
  <si>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</si>
  <si>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</si>
  <si>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</si>
  <si>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</si>
  <si>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</si>
  <si>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</si>
  <si>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</si>
  <si>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</si>
  <si>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</si>
  <si>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</si>
  <si>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</si>
  <si>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</si>
  <si>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</si>
  <si>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</si>
  <si>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</si>
  <si>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</si>
  <si>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</si>
  <si>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</si>
  <si>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</si>
  <si>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</si>
  <si>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</si>
  <si>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</si>
  <si>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</si>
  <si>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</si>
  <si>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</si>
  <si>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</si>
  <si>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</si>
  <si>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</si>
  <si>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</si>
  <si>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</si>
  <si>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</si>
  <si>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</si>
  <si>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</si>
  <si>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</si>
  <si>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</si>
  <si>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</si>
  <si>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</si>
  <si>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</si>
  <si>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</si>
  <si>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</si>
  <si>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</si>
  <si>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</si>
  <si>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</si>
  <si>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</si>
  <si>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</si>
  <si>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</si>
  <si>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</si>
  <si>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</si>
  <si>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</si>
  <si>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</si>
  <si>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</si>
  <si>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</si>
  <si>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</si>
  <si>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</si>
  <si>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</si>
  <si>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</si>
  <si>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</si>
  <si>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</si>
  <si>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</si>
  <si>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</si>
  <si>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</si>
  <si>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</si>
  <si>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</si>
  <si>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</si>
  <si>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</si>
  <si>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</si>
  <si>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</si>
  <si>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</si>
  <si>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</si>
  <si>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</si>
  <si>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</si>
  <si>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</si>
  <si>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</si>
  <si>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</si>
  <si>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</si>
  <si>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</si>
  <si>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</si>
  <si>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</si>
  <si>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</si>
  <si>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</si>
  <si>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</si>
  <si>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</si>
  <si>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</si>
  <si>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</si>
  <si>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</si>
  <si>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</si>
  <si>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</si>
  <si>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</si>
  <si>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</si>
  <si>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</si>
  <si>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</si>
  <si>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</si>
  <si>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</si>
  <si>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</si>
  <si>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</si>
  <si>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</si>
  <si>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</si>
  <si>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</si>
  <si>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</si>
  <si>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</si>
  <si>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</si>
  <si>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</si>
  <si>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</si>
  <si>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</si>
  <si>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</si>
  <si>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</si>
  <si>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</si>
  <si>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</si>
  <si>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</si>
  <si>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</si>
  <si>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</si>
  <si>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</si>
  <si>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</si>
  <si>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</si>
  <si>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</si>
  <si>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</si>
  <si>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</si>
  <si>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</si>
  <si>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</si>
  <si>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</si>
  <si>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</si>
  <si>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</si>
  <si>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</si>
  <si>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</si>
  <si>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</si>
  <si>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</si>
  <si>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</si>
  <si>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</si>
  <si>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</si>
  <si>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</si>
  <si>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</si>
  <si>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</si>
  <si>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</si>
  <si>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</si>
  <si>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</si>
  <si>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</si>
  <si>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</si>
  <si>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</si>
  <si>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</si>
  <si>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</si>
  <si>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</si>
  <si>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</si>
  <si>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</si>
  <si>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</si>
  <si>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</si>
  <si>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</si>
  <si>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</si>
  <si>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</si>
  <si>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</si>
  <si>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</si>
  <si>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</si>
  <si>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</si>
  <si>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</si>
  <si>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</si>
  <si>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</si>
  <si>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</si>
  <si>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</si>
  <si>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</si>
  <si>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</si>
  <si>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</si>
  <si>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</si>
  <si>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</si>
  <si>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</si>
  <si>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</si>
  <si>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</si>
  <si>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</si>
  <si>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</si>
  <si>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</si>
  <si>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</si>
  <si>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</si>
  <si>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</si>
  <si>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</si>
  <si>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</si>
  <si>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</si>
  <si>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</si>
  <si>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</si>
  <si>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</si>
  <si>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</si>
  <si>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</si>
  <si>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</si>
  <si>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</si>
  <si>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</si>
  <si>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</si>
  <si>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</si>
  <si>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</si>
  <si>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</si>
  <si>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</si>
  <si>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</si>
  <si>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</si>
  <si>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</si>
  <si>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</si>
  <si>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</si>
  <si>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</si>
  <si>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</si>
  <si>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</si>
  <si>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</si>
  <si>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</si>
  <si>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</si>
  <si>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</si>
  <si>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</si>
  <si>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</si>
  <si>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</si>
  <si>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</si>
  <si>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</si>
  <si>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</si>
  <si>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</si>
  <si>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</si>
  <si>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</si>
  <si>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</si>
  <si>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</si>
  <si>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</si>
  <si>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</si>
  <si>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</si>
  <si>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</si>
  <si>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</si>
  <si>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</si>
  <si>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</si>
  <si>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</si>
  <si>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</si>
  <si>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</si>
  <si>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</si>
  <si>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</si>
  <si>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</si>
  <si>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</si>
  <si>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</si>
  <si>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</si>
  <si>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</si>
  <si>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</si>
  <si>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</si>
  <si>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</si>
  <si>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</si>
  <si>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</si>
  <si>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</si>
  <si>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</si>
  <si>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</si>
  <si>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</si>
  <si>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</si>
  <si>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</si>
  <si>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</si>
  <si>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</si>
  <si>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</si>
  <si>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</si>
  <si>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</si>
  <si>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</si>
  <si>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</si>
  <si>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</si>
  <si>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</si>
  <si>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</si>
  <si>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</si>
  <si>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</si>
  <si>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</si>
  <si>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</si>
  <si>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</si>
  <si>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</si>
  <si>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</si>
  <si>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</si>
  <si>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</si>
  <si>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</si>
  <si>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</si>
  <si>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</si>
  <si>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</si>
  <si>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</si>
  <si>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</si>
  <si>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</si>
  <si>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</si>
  <si>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</si>
  <si>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</si>
  <si>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</si>
  <si>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</si>
  <si>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</si>
  <si>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</si>
  <si>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</si>
  <si>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</si>
  <si>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</si>
  <si>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</si>
  <si>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</si>
  <si>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</si>
  <si>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</si>
  <si>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</si>
  <si>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</si>
  <si>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</si>
  <si>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</si>
  <si>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</si>
  <si>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</si>
  <si>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</si>
  <si>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</si>
  <si>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</si>
  <si>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</si>
  <si>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</si>
  <si>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</si>
  <si>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</si>
  <si>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</si>
  <si>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</si>
  <si>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</si>
  <si>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</si>
  <si>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</si>
  <si>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</si>
  <si>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</si>
  <si>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</si>
  <si>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</si>
  <si>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</si>
  <si>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</si>
  <si>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</si>
  <si>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</si>
  <si>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</si>
  <si>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</si>
  <si>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</si>
  <si>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</si>
  <si>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</si>
  <si>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</si>
  <si>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</si>
  <si>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</si>
  <si>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</si>
  <si>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</si>
  <si>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</si>
  <si>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</si>
  <si>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</si>
  <si>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</si>
  <si>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</si>
  <si>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</si>
  <si>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</si>
  <si>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</si>
  <si>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</si>
  <si>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</si>
  <si>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</si>
  <si>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</si>
  <si>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</si>
  <si>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</si>
  <si>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</si>
  <si>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</si>
  <si>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</si>
  <si>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</si>
  <si>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</si>
  <si>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</si>
  <si>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</si>
  <si>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</si>
  <si>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</si>
  <si>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</si>
  <si>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</si>
  <si>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</si>
  <si>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</si>
  <si>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</si>
  <si>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</si>
  <si>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</si>
  <si>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</si>
  <si>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</si>
  <si>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</si>
  <si>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</si>
  <si>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</si>
  <si>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</si>
  <si>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</si>
  <si>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</si>
  <si>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</si>
  <si>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</si>
  <si>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</si>
  <si>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</si>
  <si>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</si>
  <si>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</si>
  <si>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</si>
  <si>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</si>
  <si>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</si>
  <si>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</si>
  <si>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</si>
  <si>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</si>
  <si>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</si>
  <si>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</si>
  <si>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</si>
  <si>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</si>
  <si>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</si>
  <si>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</si>
  <si>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</si>
  <si>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</si>
  <si>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</si>
  <si>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</si>
  <si>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</si>
  <si>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</si>
  <si>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</si>
  <si>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</si>
  <si>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</si>
  <si>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</si>
  <si>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</si>
  <si>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</si>
  <si>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</si>
  <si>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</si>
  <si>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</si>
  <si>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</si>
  <si>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</si>
  <si>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</si>
  <si>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</si>
  <si>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</si>
  <si>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</si>
  <si>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</si>
  <si>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</si>
  <si>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</si>
  <si>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</si>
  <si>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</si>
  <si>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</si>
  <si>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</si>
  <si>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</si>
  <si>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</si>
  <si>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</si>
  <si>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</si>
  <si>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</si>
  <si>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</si>
  <si>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</si>
  <si>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</si>
  <si>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</si>
  <si>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</si>
  <si>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</si>
  <si>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</si>
  <si>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</si>
  <si>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</si>
  <si>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</si>
  <si>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</si>
  <si>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</si>
  <si>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</si>
  <si>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</si>
  <si>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</si>
  <si>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</si>
  <si>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</si>
  <si>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</si>
  <si>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</si>
  <si>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</si>
  <si>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</si>
  <si>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</si>
  <si>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</si>
  <si>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</si>
  <si>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</si>
  <si>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</si>
  <si>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</si>
  <si>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</si>
  <si>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</si>
  <si>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</si>
  <si>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</si>
  <si>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</si>
  <si>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</si>
  <si>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</si>
  <si>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</si>
  <si>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</si>
  <si>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</si>
  <si>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</si>
  <si>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</si>
  <si>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</si>
  <si>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</si>
  <si>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</si>
  <si>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</si>
  <si>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</si>
  <si>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</si>
  <si>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</si>
  <si>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</si>
  <si>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</si>
  <si>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</si>
  <si>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</si>
  <si>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</si>
  <si>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</si>
  <si>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</si>
  <si>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</si>
  <si>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</si>
  <si>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</si>
  <si>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</si>
  <si>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</si>
  <si>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</si>
  <si>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</si>
  <si>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</si>
  <si>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</si>
  <si>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</si>
  <si>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</si>
  <si>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</si>
  <si>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</si>
  <si>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</si>
  <si>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</si>
  <si>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</si>
  <si>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</si>
  <si>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</si>
  <si>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</si>
  <si>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</si>
  <si>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</si>
  <si>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</si>
  <si>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</si>
  <si>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</si>
  <si>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</si>
  <si>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</si>
  <si>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</si>
  <si>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</si>
  <si>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</si>
  <si>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</si>
  <si>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</si>
  <si>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</si>
  <si>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</si>
  <si>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</si>
  <si>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</si>
  <si>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</si>
  <si>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</si>
  <si>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</si>
  <si>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</si>
  <si>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</si>
  <si>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</si>
  <si>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</si>
  <si>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</si>
  <si>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</si>
  <si>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</si>
  <si>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</si>
  <si>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</si>
  <si>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</si>
  <si>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</si>
  <si>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</si>
  <si>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</si>
  <si>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</si>
  <si>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</si>
  <si>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</si>
  <si>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</si>
  <si>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</si>
  <si>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</si>
  <si>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</si>
  <si>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</si>
  <si>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</si>
  <si>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</si>
  <si>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</si>
  <si>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</si>
  <si>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</si>
  <si>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</si>
  <si>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</si>
  <si>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</si>
  <si>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</si>
  <si>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</si>
  <si>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</si>
  <si>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</si>
  <si>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</si>
  <si>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</si>
  <si>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</si>
  <si>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</si>
  <si>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</si>
  <si>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</si>
  <si>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</si>
  <si>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</si>
  <si>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</si>
  <si>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</si>
  <si>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</si>
  <si>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</si>
  <si>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</si>
  <si>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</si>
  <si>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</si>
  <si>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</si>
  <si>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</si>
  <si>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</si>
  <si>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</si>
  <si>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</si>
  <si>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</si>
  <si>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</si>
  <si>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</si>
  <si>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</si>
  <si>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</si>
  <si>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</si>
  <si>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</si>
  <si>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</si>
  <si>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</si>
  <si>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</si>
  <si>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</si>
  <si>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</si>
  <si>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</si>
  <si>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</si>
  <si>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</si>
  <si>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</si>
  <si>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</si>
  <si>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</si>
  <si>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</si>
  <si>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</si>
  <si>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</si>
  <si>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</si>
  <si>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</si>
  <si>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</si>
  <si>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</si>
  <si>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</si>
  <si>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</si>
  <si>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</si>
  <si>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</si>
  <si>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</si>
  <si>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</si>
  <si>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</si>
  <si>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</si>
  <si>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</si>
  <si>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</si>
  <si>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</si>
  <si>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</si>
  <si>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</si>
  <si>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</si>
  <si>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</si>
  <si>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</si>
  <si>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</si>
  <si>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</si>
  <si>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</si>
  <si>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</si>
  <si>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</si>
  <si>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</si>
  <si>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</si>
  <si>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</si>
  <si>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</si>
  <si>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</si>
  <si>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</si>
  <si>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</si>
  <si>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</si>
  <si>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</si>
  <si>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</si>
  <si>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</si>
  <si>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</si>
  <si>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</si>
  <si>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</si>
  <si>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</si>
  <si>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</si>
  <si>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</si>
  <si>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</si>
  <si>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</si>
  <si>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</si>
  <si>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</si>
  <si>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</si>
  <si>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</si>
  <si>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</si>
  <si>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</si>
  <si>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</si>
  <si>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</si>
  <si>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</si>
  <si>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</si>
  <si>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</si>
  <si>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</si>
  <si>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</si>
  <si>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</si>
  <si>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</si>
  <si>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</si>
  <si>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</si>
  <si>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</si>
  <si>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</si>
  <si>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</si>
  <si>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</si>
  <si>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</si>
  <si>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</si>
  <si>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</si>
  <si>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</si>
  <si>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</si>
  <si>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</si>
  <si>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</si>
  <si>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</si>
  <si>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</si>
  <si>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</si>
  <si>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</si>
  <si>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</si>
  <si>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</si>
  <si>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</si>
  <si>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</si>
  <si>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</si>
  <si>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</si>
  <si>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</si>
  <si>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</si>
  <si>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</si>
  <si>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</si>
  <si>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</si>
  <si>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</si>
  <si>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</si>
  <si>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</si>
  <si>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</si>
  <si>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</si>
  <si>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</si>
  <si>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</si>
  <si>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</si>
  <si>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</si>
  <si>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</si>
  <si>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</si>
  <si>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</si>
  <si>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</si>
  <si>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</si>
  <si>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</si>
  <si>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</si>
  <si>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</si>
  <si>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</si>
  <si>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</si>
  <si>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</si>
  <si>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</si>
  <si>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</si>
  <si>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</si>
  <si>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</si>
  <si>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</si>
  <si>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</si>
  <si>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</si>
  <si>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</si>
  <si>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</si>
  <si>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</si>
  <si>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</si>
  <si>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</si>
  <si>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</si>
  <si>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</si>
  <si>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</si>
  <si>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</si>
  <si>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</si>
  <si>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</si>
  <si>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</si>
  <si>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</si>
  <si>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</si>
  <si>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</si>
  <si>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</si>
  <si>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</si>
  <si>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</si>
  <si>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</si>
  <si>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</si>
  <si>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</si>
  <si>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</si>
  <si>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</si>
  <si>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</si>
  <si>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</si>
  <si>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</si>
  <si>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</si>
  <si>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</si>
  <si>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</si>
  <si>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</si>
  <si>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</si>
  <si>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</si>
  <si>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</si>
  <si>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</si>
  <si>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</si>
  <si>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</si>
  <si>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</si>
  <si>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</si>
  <si>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</si>
  <si>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</si>
  <si>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</si>
  <si>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</si>
  <si>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</si>
  <si>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</si>
  <si>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</si>
  <si>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</si>
  <si>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</si>
  <si>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</si>
  <si>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</si>
  <si>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</si>
  <si>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</si>
  <si>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</si>
  <si>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</si>
  <si>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</si>
  <si>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</si>
  <si>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</si>
  <si>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</si>
  <si>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</si>
  <si>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</si>
  <si>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</si>
  <si>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</si>
  <si>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</si>
  <si>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</si>
  <si>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</si>
  <si>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</si>
  <si>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</si>
  <si>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</si>
  <si>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</si>
  <si>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</si>
  <si>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</si>
  <si>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</si>
  <si>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</si>
  <si>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</si>
  <si>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</si>
  <si>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</si>
  <si>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</si>
  <si>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</si>
  <si>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</si>
  <si>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</si>
  <si>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</si>
  <si>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</si>
  <si>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</si>
  <si>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</si>
  <si>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</si>
  <si>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</si>
  <si>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</si>
  <si>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</si>
  <si>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</si>
  <si>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</si>
  <si>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</si>
  <si>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</si>
  <si>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</si>
  <si>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</si>
  <si>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</si>
  <si>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</si>
  <si>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</si>
  <si>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</si>
  <si>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</si>
  <si>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</si>
  <si>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</si>
  <si>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</si>
  <si>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</si>
  <si>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</si>
  <si>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</si>
  <si>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</si>
  <si>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</si>
  <si>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</si>
  <si>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</si>
  <si>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</si>
  <si>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</si>
  <si>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</si>
  <si>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</si>
  <si>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</si>
  <si>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</si>
  <si>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</si>
  <si>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</si>
  <si>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</si>
  <si>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</si>
  <si>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</si>
  <si>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</si>
  <si>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</si>
  <si>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</si>
  <si>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</si>
  <si>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</si>
  <si>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</si>
  <si>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</si>
  <si>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</si>
  <si>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</si>
  <si>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</si>
  <si>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</si>
  <si>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</si>
  <si>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</si>
  <si>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</si>
  <si>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</si>
  <si>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</si>
  <si>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</si>
  <si>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</si>
  <si>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</si>
  <si>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</si>
  <si>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</si>
  <si>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</si>
  <si>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</si>
  <si>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</si>
  <si>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</si>
  <si>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</si>
  <si>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</si>
  <si>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</si>
  <si>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</si>
  <si>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</si>
  <si>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</si>
  <si>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</si>
  <si>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</si>
  <si>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</si>
  <si>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</si>
  <si>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</si>
  <si>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</si>
  <si>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</si>
  <si>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</si>
  <si>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</si>
  <si>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</si>
  <si>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</si>
  <si>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</si>
  <si>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</si>
  <si>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</si>
  <si>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</si>
  <si>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</si>
  <si>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</si>
  <si>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</si>
  <si>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</si>
  <si>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</si>
  <si>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</si>
  <si>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</si>
  <si>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</si>
  <si>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</si>
  <si>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</si>
  <si>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</si>
  <si>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</si>
  <si>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</si>
  <si>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</si>
  <si>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</si>
  <si>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</si>
  <si>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</si>
  <si>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</si>
  <si>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</si>
  <si>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</si>
  <si>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</si>
  <si>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</si>
  <si>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</si>
  <si>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</si>
  <si>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</si>
  <si>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</si>
  <si>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</si>
  <si>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</si>
  <si>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</si>
  <si>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</si>
  <si>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</si>
  <si>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</si>
  <si>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</si>
  <si>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</si>
  <si>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</si>
  <si>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</si>
  <si>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</si>
  <si>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</si>
  <si>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</si>
  <si>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</si>
  <si>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</si>
  <si>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</si>
  <si>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</si>
  <si>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</si>
  <si>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</si>
  <si>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</si>
  <si>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</si>
  <si>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</si>
  <si>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</si>
  <si>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</si>
  <si>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</si>
  <si>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</si>
  <si>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</si>
  <si>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</si>
  <si>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</si>
  <si>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</si>
  <si>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</si>
  <si>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</si>
  <si>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</si>
  <si>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</si>
  <si>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</si>
  <si>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</si>
  <si>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</si>
  <si>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</si>
  <si>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</si>
  <si>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</si>
  <si>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</si>
  <si>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</si>
  <si>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</si>
  <si>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</si>
  <si>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</si>
  <si>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</si>
  <si>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</si>
  <si>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</si>
  <si>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</si>
  <si>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</si>
  <si>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</si>
  <si>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</si>
  <si>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</si>
  <si>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</si>
  <si>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</si>
  <si>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</si>
  <si>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</si>
  <si>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</si>
  <si>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</si>
  <si>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</si>
  <si>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</si>
  <si>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</si>
  <si>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</si>
  <si>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</si>
  <si>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</si>
  <si>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</si>
  <si>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</si>
  <si>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</si>
  <si>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</si>
  <si>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</si>
  <si>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</si>
  <si>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</si>
  <si>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</si>
  <si>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</si>
  <si>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</si>
  <si>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</si>
  <si>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</si>
  <si>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</si>
  <si>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</si>
  <si>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</si>
  <si>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</si>
  <si>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</si>
  <si>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</si>
  <si>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</si>
  <si>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</si>
  <si>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</si>
  <si>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</si>
  <si>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</si>
  <si>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</si>
  <si>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</si>
  <si>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</si>
  <si>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</si>
  <si>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</si>
  <si>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</si>
  <si>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</si>
  <si>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</si>
  <si>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</si>
  <si>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</si>
  <si>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</si>
  <si>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</si>
  <si>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</si>
  <si>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</si>
  <si>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</si>
  <si>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</si>
  <si>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</si>
  <si>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</si>
  <si>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</si>
  <si>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</si>
  <si>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</si>
  <si>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</si>
  <si>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</si>
  <si>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</si>
  <si>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</si>
  <si>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</si>
  <si>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</si>
  <si>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</si>
  <si>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</si>
  <si>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</si>
  <si>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</si>
  <si>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</si>
  <si>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</si>
  <si>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</si>
  <si>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</si>
  <si>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</si>
  <si>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</si>
  <si>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</si>
  <si>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</si>
  <si>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</si>
  <si>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</si>
  <si>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</si>
  <si>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</si>
  <si>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</si>
  <si>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</si>
  <si>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</si>
  <si>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</si>
  <si>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</si>
  <si>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</si>
  <si>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</si>
  <si>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</si>
  <si>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</si>
  <si>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</si>
  <si>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</si>
  <si>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</si>
  <si>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</si>
  <si>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</si>
  <si>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</si>
  <si>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</si>
  <si>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</si>
  <si>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</si>
  <si>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</si>
  <si>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</si>
  <si>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</si>
  <si>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</si>
  <si>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</si>
  <si>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</si>
  <si>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</si>
  <si>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</si>
  <si>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</si>
  <si>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</si>
  <si>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</si>
  <si>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</si>
  <si>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</si>
  <si>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</si>
  <si>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</si>
  <si>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</si>
  <si>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</si>
  <si>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</si>
  <si>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</si>
  <si>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</si>
  <si>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</si>
  <si>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</si>
  <si>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</si>
  <si>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</si>
  <si>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</si>
  <si>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</si>
  <si>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</si>
  <si>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</si>
  <si>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</si>
  <si>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</si>
  <si>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</si>
  <si>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</si>
  <si>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</si>
  <si>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</si>
  <si>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</si>
  <si>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</si>
  <si>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</si>
  <si>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</si>
  <si>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</si>
  <si>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</si>
  <si>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</si>
  <si>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</si>
  <si>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</si>
  <si>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</si>
  <si>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</si>
  <si>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</si>
  <si>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</si>
  <si>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</si>
  <si>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</si>
  <si>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</si>
  <si>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</si>
  <si>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</si>
  <si>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</si>
  <si>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</si>
  <si>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</si>
  <si>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</si>
  <si>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</si>
  <si>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</si>
  <si>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</si>
  <si>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</si>
  <si>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</si>
  <si>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</si>
  <si>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</si>
  <si>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</si>
  <si>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</si>
  <si>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</si>
  <si>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</si>
  <si>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</si>
  <si>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</si>
  <si>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</si>
  <si>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</si>
  <si>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</si>
  <si>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</si>
  <si>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</si>
  <si>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</si>
  <si>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</si>
  <si>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</si>
  <si>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</si>
  <si>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</si>
  <si>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</si>
  <si>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</si>
  <si>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</si>
  <si>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</si>
  <si>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</si>
  <si>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</si>
  <si>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</si>
  <si>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</si>
  <si>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</si>
  <si>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</si>
  <si>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</si>
  <si>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</si>
  <si>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</si>
  <si>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</si>
  <si>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</si>
  <si>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</si>
  <si>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</si>
  <si>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</si>
  <si>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</si>
  <si>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</si>
  <si>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</si>
  <si>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</si>
  <si>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</si>
  <si>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</si>
  <si>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</si>
  <si>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</si>
  <si>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</si>
  <si>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</si>
  <si>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</si>
  <si>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</si>
  <si>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</si>
  <si>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</si>
  <si>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</si>
  <si>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</si>
  <si>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</si>
  <si>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</si>
  <si>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</si>
  <si>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</si>
  <si>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</si>
  <si>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</si>
  <si>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</si>
  <si>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</si>
  <si>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</si>
  <si>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</si>
  <si>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</si>
  <si>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</si>
  <si>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</si>
  <si>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</si>
  <si>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</si>
  <si>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</si>
  <si>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</si>
  <si>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</si>
  <si>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</si>
  <si>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</si>
  <si>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</si>
  <si>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</si>
  <si>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</si>
  <si>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</si>
  <si>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</si>
  <si>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</si>
  <si>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</si>
  <si>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</si>
  <si>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</si>
  <si>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</si>
  <si>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</si>
  <si>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</si>
  <si>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</si>
  <si>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</si>
  <si>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</si>
  <si>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</si>
  <si>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</si>
  <si>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</si>
  <si>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</si>
  <si>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</si>
  <si>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</si>
  <si>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</si>
  <si>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</si>
  <si>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</si>
  <si>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</si>
  <si>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</si>
  <si>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</si>
  <si>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</si>
  <si>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</si>
  <si>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</si>
  <si>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</si>
  <si>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</si>
  <si>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</si>
  <si>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</si>
  <si>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</si>
  <si>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</si>
  <si>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</si>
  <si>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</si>
  <si>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</si>
  <si>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</si>
  <si>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</si>
  <si>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</si>
  <si>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</si>
  <si>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</si>
  <si>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</si>
  <si>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</si>
  <si>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</si>
  <si>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</si>
  <si>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</si>
  <si>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</si>
  <si>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</si>
  <si>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</si>
  <si>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</si>
  <si>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</si>
  <si>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</si>
  <si>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</si>
  <si>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</si>
  <si>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</si>
  <si>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</si>
  <si>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</si>
  <si>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</si>
  <si>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</si>
  <si>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</si>
  <si>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</si>
  <si>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</si>
  <si>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</si>
  <si>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</si>
  <si>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</si>
  <si>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</si>
  <si>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</si>
  <si>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</si>
  <si>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</si>
  <si>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</si>
  <si>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</si>
  <si>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</si>
  <si>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</si>
  <si>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</si>
  <si>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</si>
  <si>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</si>
  <si>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</si>
  <si>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</si>
  <si>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</si>
  <si>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</si>
  <si>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</si>
  <si>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</si>
  <si>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</si>
  <si>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</si>
  <si>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</si>
  <si>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</si>
  <si>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</si>
  <si>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</si>
  <si>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</si>
  <si>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</si>
  <si>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</si>
  <si>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</si>
  <si>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</si>
  <si>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</si>
  <si>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</si>
  <si>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</si>
  <si>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</si>
  <si>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</si>
  <si>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</si>
  <si>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</si>
  <si>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</si>
  <si>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</si>
  <si>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</si>
  <si>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</si>
  <si>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</si>
  <si>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</si>
  <si>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</si>
  <si>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</si>
  <si>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</si>
  <si>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</si>
  <si>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</si>
  <si>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</si>
  <si>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</si>
  <si>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</si>
  <si>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</si>
  <si>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</si>
  <si>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</si>
  <si>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</si>
  <si>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</si>
  <si>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</si>
  <si>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</si>
  <si>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</si>
  <si>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</si>
  <si>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</si>
  <si>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</si>
  <si>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</si>
  <si>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</si>
  <si>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</si>
  <si>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</si>
  <si>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</si>
  <si>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</si>
  <si>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</si>
  <si>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</si>
  <si>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</si>
  <si>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</si>
  <si>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</si>
  <si>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</si>
  <si>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</si>
  <si>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</si>
  <si>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</si>
  <si>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</si>
  <si>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</si>
  <si>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</si>
  <si>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</si>
  <si>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</si>
  <si>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</si>
  <si>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</si>
  <si>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</si>
  <si>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</si>
  <si>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</si>
  <si>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</si>
  <si>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</si>
  <si>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</si>
  <si>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</si>
  <si>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</si>
  <si>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</si>
  <si>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</si>
  <si>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</si>
  <si>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</si>
  <si>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</si>
  <si>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</si>
  <si>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</si>
  <si>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</si>
  <si>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</si>
  <si>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</si>
  <si>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</si>
  <si>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</si>
  <si>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</si>
  <si>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</si>
  <si>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</si>
  <si>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</si>
  <si>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</si>
  <si>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</si>
  <si>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</si>
  <si>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</si>
  <si>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</si>
  <si>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</si>
  <si>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</si>
  <si>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</si>
  <si>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</si>
  <si>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</si>
  <si>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</si>
  <si>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</si>
  <si>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</si>
  <si>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</si>
  <si>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</si>
  <si>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</si>
  <si>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</si>
  <si>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</si>
  <si>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</si>
  <si>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</si>
  <si>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</si>
  <si>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</si>
  <si>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</si>
  <si>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</si>
  <si>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</si>
  <si>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</si>
  <si>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</si>
  <si>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</si>
  <si>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</si>
  <si>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</si>
  <si>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</si>
  <si>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</si>
  <si>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</si>
  <si>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</si>
  <si>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</si>
  <si>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</si>
  <si>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</si>
  <si>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</si>
  <si>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</si>
  <si>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</si>
  <si>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</si>
  <si>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</si>
  <si>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</si>
  <si>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</si>
  <si>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</si>
  <si>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</si>
  <si>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</si>
  <si>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</si>
  <si>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</si>
  <si>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</si>
  <si>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</si>
  <si>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</si>
  <si>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</si>
  <si>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</si>
  <si>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</si>
  <si>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</si>
  <si>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</si>
  <si>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</si>
  <si>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</si>
  <si>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</si>
  <si>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</si>
  <si>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</si>
  <si>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</si>
  <si>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</si>
  <si>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</si>
  <si>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</si>
  <si>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</si>
  <si>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</si>
  <si>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</si>
  <si>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</si>
  <si>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</si>
  <si>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</si>
  <si>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</si>
  <si>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</si>
  <si>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</si>
  <si>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</si>
  <si>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</si>
  <si>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</si>
  <si>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</si>
  <si>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</si>
  <si>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</si>
  <si>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</si>
  <si>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</si>
  <si>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</si>
  <si>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</si>
  <si>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</si>
  <si>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</si>
  <si>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</si>
  <si>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</si>
  <si>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</si>
  <si>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</si>
  <si>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</si>
  <si>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</si>
  <si>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</si>
  <si>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</si>
  <si>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</si>
  <si>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</si>
  <si>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</si>
  <si>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</si>
  <si>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</si>
  <si>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</si>
  <si>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</si>
  <si>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</si>
  <si>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</si>
  <si>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</si>
  <si>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</si>
  <si>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</si>
  <si>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</si>
  <si>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</si>
  <si>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</si>
  <si>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</si>
  <si>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</si>
  <si>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</si>
  <si>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</si>
  <si>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</si>
  <si>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</si>
  <si>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</si>
  <si>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</si>
  <si>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</si>
  <si>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</si>
  <si>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</si>
  <si>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</si>
  <si>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</si>
  <si>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</si>
  <si>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</si>
  <si>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</si>
  <si>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</si>
  <si>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</si>
  <si>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</si>
  <si>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</si>
  <si>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</si>
  <si>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</si>
  <si>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</si>
  <si>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</si>
  <si>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</si>
  <si>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</si>
  <si>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</si>
  <si>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</si>
  <si>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</si>
  <si>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</si>
  <si>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</si>
  <si>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</si>
  <si>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</si>
  <si>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</si>
  <si>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</si>
  <si>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</si>
  <si>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</si>
  <si>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</si>
  <si>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</si>
  <si>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</si>
  <si>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</si>
  <si>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</si>
  <si>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</si>
  <si>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</si>
  <si>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</si>
  <si>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</si>
  <si>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</si>
  <si>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</si>
  <si>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</si>
  <si>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</si>
  <si>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</si>
  <si>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</si>
  <si>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</si>
  <si>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</si>
  <si>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</si>
  <si>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</si>
  <si>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</si>
  <si>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</si>
  <si>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</si>
  <si>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</si>
  <si>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</si>
  <si>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</si>
  <si>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</si>
  <si>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</si>
  <si>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</si>
  <si>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</si>
  <si>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</si>
  <si>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</si>
  <si>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</si>
  <si>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</si>
  <si>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</si>
  <si>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</si>
  <si>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</si>
  <si>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</si>
  <si>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</si>
  <si>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</si>
  <si>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</si>
  <si>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</si>
  <si>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</si>
  <si>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</si>
  <si>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</si>
  <si>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</si>
  <si>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</si>
  <si>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</si>
  <si>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</si>
  <si>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</si>
  <si>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</si>
  <si>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</si>
  <si>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</si>
  <si>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</si>
  <si>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</si>
  <si>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</si>
  <si>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</si>
  <si>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</si>
  <si>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</si>
  <si>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</si>
  <si>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</si>
  <si>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</si>
  <si>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</si>
  <si>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</si>
  <si>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</si>
  <si>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</si>
  <si>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</si>
  <si>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</si>
  <si>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</si>
  <si>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</si>
  <si>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</si>
  <si>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</si>
  <si>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</si>
  <si>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</si>
  <si>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</si>
  <si>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</si>
  <si>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</si>
  <si>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</si>
  <si>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</si>
  <si>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</si>
  <si>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</si>
  <si>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</si>
  <si>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</si>
  <si>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</si>
  <si>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</si>
  <si>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</si>
  <si>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</si>
  <si>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</si>
  <si>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</si>
  <si>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</si>
  <si>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</si>
  <si>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</si>
  <si>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</si>
  <si>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</si>
  <si>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</si>
  <si>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</si>
  <si>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</si>
  <si>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</si>
  <si>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</si>
  <si>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</si>
  <si>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</si>
  <si>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</si>
  <si>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</si>
  <si>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</si>
  <si>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</si>
  <si>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</si>
  <si>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</si>
  <si>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</si>
  <si>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</si>
  <si>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</si>
  <si>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</si>
  <si>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</si>
  <si>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</si>
  <si>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</si>
  <si>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</si>
  <si>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</si>
  <si>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</si>
  <si>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</si>
  <si>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</si>
  <si>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</si>
  <si>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</si>
  <si>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</si>
  <si>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</si>
  <si>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</si>
  <si>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</si>
  <si>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</si>
  <si>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</si>
  <si>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</si>
  <si>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</si>
  <si>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</si>
  <si>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</si>
  <si>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</si>
  <si>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</si>
  <si>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</si>
  <si>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</si>
  <si>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</si>
  <si>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</si>
  <si>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</si>
  <si>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</si>
  <si>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</si>
  <si>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</si>
  <si>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</si>
  <si>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</si>
  <si>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</si>
  <si>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</si>
  <si>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</si>
  <si>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</si>
  <si>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</si>
  <si>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</si>
  <si>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</si>
  <si>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</si>
  <si>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</si>
  <si>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</si>
  <si>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</si>
  <si>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</si>
  <si>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</si>
  <si>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</si>
  <si>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</si>
  <si>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</si>
  <si>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</si>
  <si>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</si>
  <si>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</si>
  <si>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</si>
  <si>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</si>
  <si>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</si>
  <si>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</si>
  <si>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</si>
  <si>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</si>
  <si>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</si>
  <si>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</si>
  <si>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</si>
  <si>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</si>
  <si>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</si>
  <si>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</si>
  <si>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</si>
  <si>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</si>
  <si>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</si>
  <si>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</si>
  <si>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</si>
  <si>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</si>
  <si>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</si>
  <si>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</si>
  <si>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</si>
  <si>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</si>
  <si>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</si>
  <si>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</si>
  <si>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</si>
  <si>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</si>
  <si>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</si>
  <si>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</si>
  <si>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</si>
  <si>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</si>
  <si>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</si>
  <si>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</si>
  <si>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</si>
  <si>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</si>
  <si>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</si>
  <si>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</si>
  <si>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</si>
  <si>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</si>
  <si>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</si>
  <si>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</si>
  <si>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</si>
  <si>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</si>
  <si>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</si>
  <si>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</si>
  <si>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</si>
  <si>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</si>
  <si>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</si>
  <si>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</si>
  <si>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</si>
  <si>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</si>
  <si>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</si>
  <si>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</si>
  <si>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</si>
  <si>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</si>
  <si>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</si>
  <si>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</si>
  <si>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</si>
  <si>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</si>
  <si>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</si>
  <si>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</si>
  <si>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</si>
  <si>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</si>
  <si>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</si>
  <si>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</si>
  <si>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</si>
  <si>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</si>
  <si>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</si>
  <si>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</si>
  <si>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</si>
  <si>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</si>
  <si>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</si>
  <si>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</si>
  <si>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</si>
  <si>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</si>
  <si>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</si>
  <si>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</si>
  <si>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</si>
  <si>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</si>
  <si>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</si>
  <si>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</si>
  <si>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</si>
  <si>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</si>
  <si>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</si>
  <si>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</si>
  <si>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</si>
  <si>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</si>
  <si>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</si>
  <si>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</si>
  <si>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</si>
  <si>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</si>
  <si>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</si>
  <si>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</si>
  <si>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</si>
  <si>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</si>
  <si>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</si>
  <si>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</si>
  <si>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</si>
  <si>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</si>
  <si>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</si>
  <si>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</si>
  <si>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</si>
  <si>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</si>
  <si>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</si>
  <si>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</si>
  <si>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</si>
  <si>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</si>
  <si>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</si>
  <si>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</si>
  <si>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</si>
  <si>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</si>
  <si>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</si>
  <si>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</si>
  <si>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</si>
  <si>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</si>
  <si>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</si>
  <si>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</si>
  <si>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</si>
  <si>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</si>
  <si>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</si>
  <si>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</si>
  <si>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</si>
  <si>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</si>
  <si>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</si>
  <si>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</si>
  <si>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</si>
  <si>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</si>
  <si>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</si>
  <si>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</si>
  <si>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</si>
  <si>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</si>
  <si>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</si>
  <si>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</si>
  <si>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</si>
  <si>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</si>
  <si>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</si>
  <si>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</si>
  <si>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</si>
  <si>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</si>
  <si>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</si>
  <si>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</si>
  <si>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</si>
  <si>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</si>
  <si>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</si>
  <si>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</si>
  <si>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</si>
  <si>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</si>
  <si>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</si>
  <si>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</si>
  <si>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</si>
  <si>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</si>
  <si>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</si>
  <si>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</si>
  <si>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</si>
  <si>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</si>
  <si>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</si>
  <si>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</si>
  <si>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</si>
  <si>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</si>
  <si>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</si>
  <si>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</si>
  <si>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</si>
  <si>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</si>
  <si>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</si>
  <si>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</si>
  <si>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</si>
  <si>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</si>
  <si>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</si>
  <si>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</si>
  <si>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</si>
  <si>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</si>
  <si>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</si>
  <si>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</si>
  <si>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</si>
  <si>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</si>
  <si>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</si>
  <si>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</si>
  <si>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</si>
  <si>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</si>
  <si>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</si>
  <si>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</si>
  <si>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</si>
  <si>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</si>
  <si>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</si>
  <si>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</si>
  <si>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</si>
  <si>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</si>
  <si>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</si>
  <si>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</si>
  <si>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</si>
  <si>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</si>
  <si>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</si>
  <si>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</si>
  <si>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</si>
  <si>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</si>
  <si>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</si>
  <si>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</si>
  <si>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</si>
  <si>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</si>
  <si>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</si>
  <si>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</si>
  <si>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</si>
  <si>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</si>
  <si>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</si>
  <si>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</si>
  <si>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</si>
  <si>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</si>
  <si>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</si>
  <si>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</si>
  <si>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</si>
  <si>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</si>
  <si>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</si>
  <si>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</si>
  <si>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</si>
  <si>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</si>
  <si>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</si>
  <si>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</si>
  <si>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</si>
  <si>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</si>
  <si>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</si>
  <si>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</si>
  <si>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</si>
  <si>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</si>
  <si>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</si>
  <si>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</si>
  <si>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</si>
  <si>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</si>
  <si>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</si>
  <si>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</si>
  <si>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</si>
  <si>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</si>
  <si>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</si>
  <si>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</si>
  <si>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</si>
  <si>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</si>
  <si>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</si>
  <si>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</si>
  <si>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</si>
  <si>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</si>
  <si>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</si>
  <si>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</si>
  <si>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</si>
  <si>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</si>
  <si>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</si>
  <si>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</si>
  <si>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</si>
  <si>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</si>
  <si>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</si>
  <si>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</si>
  <si>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</si>
  <si>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</si>
  <si>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</si>
  <si>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</si>
  <si>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</si>
  <si>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</si>
  <si>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</si>
  <si>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</si>
  <si>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</si>
  <si>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</si>
  <si>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</si>
  <si>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</si>
  <si>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</si>
  <si>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</si>
  <si>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</si>
  <si>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</si>
  <si>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</si>
  <si>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</si>
  <si>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</si>
  <si>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</si>
  <si>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</si>
  <si>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</si>
  <si>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</si>
  <si>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</si>
  <si>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</si>
  <si>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</si>
  <si>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</si>
  <si>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</si>
  <si>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</si>
  <si>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</si>
  <si>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</si>
  <si>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</si>
  <si>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</si>
  <si>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</si>
  <si>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</si>
  <si>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</si>
  <si>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</si>
  <si>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</si>
  <si>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</si>
  <si>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</si>
  <si>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</si>
  <si>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</si>
  <si>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</si>
  <si>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</si>
  <si>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</si>
  <si>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</si>
  <si>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</si>
  <si>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</si>
  <si>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</si>
  <si>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</si>
  <si>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</si>
  <si>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</si>
  <si>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</si>
  <si>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</si>
  <si>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</si>
  <si>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</si>
  <si>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</si>
  <si>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</si>
  <si>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</si>
  <si>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</si>
  <si>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</si>
  <si>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</si>
  <si>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</si>
  <si>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</si>
  <si>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</si>
  <si>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</si>
  <si>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</si>
  <si>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</si>
  <si>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</si>
  <si>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</si>
  <si>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</si>
  <si>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</si>
  <si>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</si>
  <si>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</si>
  <si>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</si>
  <si>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</si>
  <si>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</si>
  <si>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</si>
  <si>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</si>
  <si>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</si>
  <si>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</si>
  <si>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</si>
  <si>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</si>
  <si>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</si>
  <si>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</si>
  <si>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</si>
  <si>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</si>
  <si>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</si>
  <si>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</si>
  <si>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</si>
  <si>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</si>
  <si>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</si>
  <si>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</si>
  <si>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</si>
  <si>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</si>
  <si>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</si>
  <si>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</si>
  <si>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</si>
  <si>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</si>
  <si>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</si>
  <si>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</si>
  <si>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</si>
  <si>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</si>
  <si>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</si>
  <si>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</si>
  <si>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</si>
  <si>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</si>
  <si>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</si>
  <si>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</si>
  <si>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</si>
  <si>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</si>
  <si>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</si>
  <si>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</si>
  <si>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</si>
  <si>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</si>
  <si>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</si>
  <si>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</si>
  <si>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</si>
  <si>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</si>
  <si>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</si>
  <si>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</si>
  <si>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</si>
  <si>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</si>
  <si>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</si>
  <si>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</si>
  <si>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</si>
  <si>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</si>
  <si>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</si>
  <si>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</si>
  <si>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</si>
  <si>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</si>
  <si>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</si>
  <si>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</si>
  <si>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</si>
  <si>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</si>
  <si>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</si>
  <si>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</si>
  <si>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</si>
  <si>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</si>
  <si>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</si>
  <si>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</si>
  <si>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</si>
  <si>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</si>
  <si>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</si>
  <si>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</si>
  <si>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</si>
  <si>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</si>
  <si>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</si>
  <si>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</si>
  <si>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</si>
  <si>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</si>
  <si>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</si>
  <si>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</si>
  <si>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</si>
  <si>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</si>
  <si>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</si>
  <si>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</si>
  <si>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</si>
  <si>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</si>
  <si>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</si>
  <si>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</si>
  <si>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</si>
  <si>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</si>
  <si>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</si>
  <si>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</si>
  <si>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</si>
  <si>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</si>
  <si>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</si>
  <si>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</si>
  <si>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</si>
  <si>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</si>
  <si>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</si>
  <si>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</si>
  <si>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</si>
  <si>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</si>
  <si>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</si>
  <si>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</si>
  <si>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</si>
  <si>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</si>
  <si>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</si>
  <si>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</si>
  <si>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</si>
  <si>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</si>
  <si>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</si>
  <si>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</si>
  <si>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</si>
  <si>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</si>
  <si>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</si>
  <si>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</si>
  <si>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</si>
  <si>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</si>
  <si>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</si>
  <si>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</si>
  <si>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</si>
  <si>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</si>
  <si>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</si>
  <si>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</si>
  <si>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</si>
  <si>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</si>
  <si>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</si>
  <si>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</si>
  <si>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</si>
  <si>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</si>
  <si>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</si>
  <si>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</si>
  <si>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</si>
  <si>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</si>
  <si>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</si>
  <si>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</si>
  <si>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</si>
  <si>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</si>
  <si>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</si>
  <si>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</si>
  <si>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</si>
  <si>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</si>
  <si>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</si>
  <si>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</si>
  <si>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</si>
  <si>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</si>
  <si>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</si>
  <si>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</si>
  <si>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</si>
  <si>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</si>
  <si>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</si>
  <si>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</si>
  <si>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</si>
  <si>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</si>
  <si>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</si>
  <si>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</si>
  <si>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</si>
  <si>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</si>
  <si>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</si>
  <si>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</si>
  <si>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</si>
  <si>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</si>
  <si>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</si>
  <si>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</si>
  <si>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</si>
  <si>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</si>
  <si>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</si>
  <si>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</si>
  <si>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</si>
  <si>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</si>
  <si>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</si>
  <si>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</si>
  <si>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</si>
  <si>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</si>
  <si>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</si>
  <si>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</si>
  <si>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</si>
  <si>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</si>
  <si>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</si>
  <si>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</si>
  <si>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</si>
  <si>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</si>
  <si>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</si>
  <si>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</si>
  <si>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</si>
  <si>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</si>
  <si>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</si>
  <si>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</si>
  <si>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</si>
  <si>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</si>
  <si>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</si>
  <si>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</si>
  <si>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</si>
  <si>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</si>
  <si>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</si>
  <si>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</si>
  <si>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</si>
  <si>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</si>
  <si>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</si>
  <si>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</si>
  <si>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</si>
  <si>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</si>
  <si>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</si>
  <si>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</si>
  <si>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</si>
  <si>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</si>
  <si>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</si>
  <si>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</si>
  <si>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</si>
  <si>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</si>
  <si>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</si>
  <si>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</si>
  <si>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</si>
  <si>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</si>
  <si>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</si>
  <si>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</si>
  <si>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</si>
  <si>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</si>
  <si>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</si>
  <si>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</si>
  <si>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</si>
  <si>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</si>
  <si>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</si>
  <si>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</si>
  <si>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</si>
  <si>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</si>
  <si>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</si>
  <si>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</si>
  <si>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</si>
  <si>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</si>
  <si>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</si>
  <si>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</si>
  <si>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</si>
  <si>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</si>
  <si>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</si>
  <si>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</si>
  <si>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</si>
  <si>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</si>
  <si>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</si>
  <si>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</si>
  <si>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</si>
  <si>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</si>
  <si>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</si>
  <si>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</si>
  <si>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</si>
  <si>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</si>
  <si>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</si>
  <si>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</si>
  <si>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</si>
  <si>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</si>
  <si>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</si>
  <si>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</si>
  <si>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</si>
  <si>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</si>
  <si>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</si>
  <si>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</si>
  <si>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</si>
  <si>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</si>
  <si>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</si>
  <si>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</si>
  <si>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</si>
  <si>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</si>
  <si>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</si>
  <si>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</si>
  <si>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</si>
  <si>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</si>
  <si>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</si>
  <si>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</si>
  <si>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</si>
  <si>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</si>
  <si>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</si>
  <si>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</si>
  <si>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</si>
  <si>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</si>
  <si>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</si>
  <si>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</si>
  <si>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</si>
  <si>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</si>
  <si>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</si>
  <si>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</si>
  <si>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</si>
  <si>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</si>
  <si>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</si>
  <si>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</si>
  <si>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</si>
  <si>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</si>
  <si>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</si>
  <si>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</si>
  <si>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</si>
  <si>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</si>
  <si>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</si>
  <si>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</si>
  <si>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</si>
  <si>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</si>
  <si>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</si>
  <si>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</si>
  <si>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</si>
  <si>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</si>
  <si>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</si>
  <si>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</si>
  <si>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</si>
  <si>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</si>
  <si>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</si>
  <si>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</si>
  <si>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</si>
  <si>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</si>
  <si>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</si>
  <si>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</si>
  <si>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</si>
  <si>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</si>
  <si>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</si>
  <si>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</si>
  <si>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</si>
  <si>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</si>
  <si>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</si>
  <si>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</si>
  <si>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</si>
  <si>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</si>
  <si>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</si>
  <si>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</si>
  <si>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</si>
  <si>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</si>
  <si>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</si>
  <si>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</si>
  <si>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</si>
  <si>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</si>
  <si>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</si>
  <si>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</si>
  <si>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</si>
  <si>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</si>
  <si>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</si>
  <si>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</si>
  <si>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</si>
  <si>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</si>
  <si>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</si>
  <si>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</si>
  <si>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</si>
  <si>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</si>
  <si>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</si>
  <si>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</si>
  <si>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</si>
  <si>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</si>
  <si>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</si>
  <si>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</si>
  <si>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</si>
  <si>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</si>
  <si>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</si>
  <si>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</si>
  <si>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</si>
  <si>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</si>
  <si>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</si>
  <si>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</si>
  <si>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</si>
  <si>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</si>
  <si>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</si>
  <si>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</si>
  <si>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</si>
  <si>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</si>
  <si>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</si>
  <si>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</si>
  <si>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</si>
  <si>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</si>
  <si>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</si>
  <si>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</si>
  <si>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</si>
  <si>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</si>
  <si>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</si>
  <si>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</si>
  <si>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</si>
  <si>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</si>
  <si>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</si>
  <si>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</si>
  <si>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</si>
  <si>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</si>
  <si>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</si>
  <si>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</si>
  <si>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</si>
  <si>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</si>
  <si>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</si>
  <si>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</si>
  <si>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</si>
  <si>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</si>
  <si>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</si>
  <si>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</si>
  <si>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</si>
  <si>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</si>
  <si>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</si>
  <si>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</si>
  <si>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</si>
  <si>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</si>
  <si>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</si>
  <si>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</si>
  <si>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</si>
  <si>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</si>
  <si>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</si>
  <si>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</si>
  <si>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</si>
  <si>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</si>
  <si>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</si>
  <si>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</si>
  <si>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</si>
  <si>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</si>
  <si>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</si>
  <si>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</si>
  <si>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</si>
  <si>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</si>
  <si>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</si>
  <si>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</si>
  <si>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</si>
  <si>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</si>
  <si>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</si>
  <si>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</si>
  <si>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</si>
  <si>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</si>
  <si>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</si>
  <si>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</si>
  <si>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</si>
  <si>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</si>
  <si>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</si>
  <si>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</si>
  <si>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</si>
  <si>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</si>
  <si>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</si>
  <si>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</si>
  <si>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</si>
  <si>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</si>
  <si>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</si>
  <si>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</si>
  <si>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</si>
  <si>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</si>
  <si>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</si>
  <si>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</si>
  <si>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</si>
  <si>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</si>
  <si>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</si>
  <si>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</si>
  <si>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</si>
  <si>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</si>
  <si>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</si>
  <si>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</si>
  <si>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</si>
  <si>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</si>
  <si>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</si>
  <si>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</si>
  <si>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</si>
  <si>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</si>
  <si>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</si>
  <si>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</si>
  <si>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</si>
  <si>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</si>
  <si>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</si>
  <si>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</si>
  <si>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</si>
  <si>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</si>
  <si>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</si>
  <si>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</si>
  <si>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</si>
  <si>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</si>
  <si>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</si>
  <si>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</si>
  <si>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</si>
  <si>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</si>
  <si>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</si>
  <si>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</si>
  <si>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</si>
  <si>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</si>
  <si>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</si>
  <si>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</si>
  <si>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</si>
  <si>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</si>
  <si>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</si>
  <si>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</si>
  <si>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</si>
  <si>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</si>
  <si>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</si>
  <si>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</si>
  <si>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</si>
  <si>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</si>
  <si>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</si>
  <si>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</si>
  <si>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</si>
  <si>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</si>
  <si>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</si>
  <si>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</si>
  <si>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</si>
  <si>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</si>
  <si>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</si>
  <si>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</si>
  <si>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</si>
  <si>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</si>
  <si>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</si>
  <si>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</si>
  <si>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</si>
  <si>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</si>
  <si>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</si>
  <si>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</si>
  <si>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</si>
  <si>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</si>
  <si>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</si>
  <si>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</si>
  <si>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</si>
  <si>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</si>
  <si>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</si>
  <si>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</si>
  <si>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</si>
  <si>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</si>
  <si>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</si>
  <si>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</si>
  <si>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</si>
  <si>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</si>
  <si>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</si>
  <si>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</si>
  <si>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</si>
  <si>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</si>
  <si>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</si>
  <si>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</si>
  <si>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</si>
  <si>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</si>
  <si>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</si>
  <si>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</si>
  <si>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</si>
  <si>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</si>
  <si>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</si>
  <si>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</si>
  <si>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</si>
  <si>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</si>
  <si>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</si>
  <si>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</si>
  <si>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</si>
  <si>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</si>
  <si>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</si>
  <si>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</si>
  <si>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</si>
  <si>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</si>
  <si>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</si>
  <si>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</si>
  <si>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</si>
  <si>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</si>
  <si>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</si>
  <si>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</si>
  <si>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</si>
  <si>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</si>
  <si>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</si>
  <si>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</si>
  <si>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</si>
  <si>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</si>
  <si>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</si>
  <si>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</si>
  <si>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</si>
  <si>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</si>
  <si>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</si>
  <si>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</si>
  <si>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</si>
  <si>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</si>
  <si>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</si>
  <si>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</si>
  <si>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</si>
  <si>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</si>
  <si>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</si>
  <si>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</si>
  <si>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</si>
  <si>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</si>
  <si>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</si>
  <si>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</si>
  <si>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</si>
  <si>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</si>
  <si>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</si>
  <si>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</si>
  <si>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</si>
  <si>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</si>
  <si>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</si>
  <si>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</si>
  <si>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</si>
  <si>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</si>
  <si>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</si>
  <si>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</si>
  <si>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</si>
  <si>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</si>
  <si>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</si>
  <si>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</si>
  <si>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</si>
  <si>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</si>
  <si>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</si>
  <si>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</si>
  <si>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</si>
  <si>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</si>
  <si>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</si>
  <si>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</si>
  <si>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</si>
  <si>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</si>
  <si>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</si>
  <si>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</si>
  <si>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</si>
  <si>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</si>
  <si>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</si>
  <si>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</si>
  <si>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</si>
  <si>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</si>
  <si>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</si>
  <si>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</si>
  <si>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</si>
  <si>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</si>
  <si>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</si>
  <si>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</si>
  <si>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</si>
  <si>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</si>
  <si>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</si>
  <si>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</si>
  <si>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</si>
  <si>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</si>
  <si>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</si>
  <si>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</si>
  <si>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</si>
  <si>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</si>
  <si>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</si>
  <si>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</si>
  <si>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</si>
  <si>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</si>
  <si>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</si>
  <si>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</si>
  <si>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</si>
  <si>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</si>
  <si>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</si>
  <si>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</si>
  <si>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</si>
  <si>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</si>
  <si>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</si>
  <si>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</si>
  <si>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</si>
  <si>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</si>
  <si>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</si>
  <si>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</si>
  <si>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</si>
  <si>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</si>
  <si>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</si>
  <si>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</si>
  <si>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</si>
  <si>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</si>
  <si>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</si>
  <si>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</si>
  <si>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</si>
  <si>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</si>
  <si>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</si>
  <si>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</si>
  <si>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</si>
  <si>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</si>
  <si>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</si>
  <si>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</si>
  <si>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</si>
  <si>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</si>
  <si>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</si>
  <si>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</si>
  <si>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</si>
  <si>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</si>
  <si>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</si>
  <si>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</si>
  <si>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</si>
  <si>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</si>
  <si>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</si>
  <si>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</si>
  <si>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</si>
  <si>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</si>
  <si>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</si>
  <si>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</si>
  <si>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</si>
  <si>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</si>
  <si>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</si>
  <si>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</si>
  <si>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</si>
  <si>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</si>
  <si>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</si>
  <si>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</si>
  <si>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</si>
  <si>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</si>
  <si>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</si>
  <si>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</si>
  <si>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</si>
  <si>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</si>
  <si>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</si>
  <si>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</si>
  <si>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</si>
  <si>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</si>
  <si>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</si>
  <si>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</si>
  <si>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</si>
  <si>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</si>
  <si>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</si>
  <si>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</si>
  <si>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</si>
  <si>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</si>
  <si>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</si>
  <si>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</si>
  <si>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</si>
  <si>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</si>
  <si>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</si>
  <si>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</si>
  <si>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</si>
  <si>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</si>
  <si>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</si>
  <si>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</si>
  <si>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</si>
  <si>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</si>
  <si>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</si>
  <si>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</si>
  <si>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</si>
  <si>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</si>
  <si>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</si>
  <si>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</si>
  <si>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</si>
  <si>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</si>
  <si>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</si>
  <si>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</si>
  <si>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</si>
  <si>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</si>
  <si>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</si>
  <si>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</si>
  <si>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</si>
  <si>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</si>
  <si>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</si>
  <si>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</si>
  <si>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</si>
  <si>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</si>
  <si>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</si>
  <si>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</si>
  <si>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</si>
  <si>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</si>
  <si>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</si>
  <si>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</si>
  <si>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</si>
  <si>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</si>
  <si>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</si>
  <si>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</si>
  <si>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</si>
  <si>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</si>
  <si>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</si>
  <si>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</si>
  <si>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</si>
  <si>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</si>
  <si>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</si>
  <si>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</si>
  <si>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</si>
  <si>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</si>
  <si>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</si>
  <si>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</si>
  <si>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</si>
  <si>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</si>
  <si>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</si>
  <si>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</si>
  <si>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</si>
  <si>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</si>
  <si>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</si>
  <si>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</si>
  <si>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</si>
  <si>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</si>
  <si>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</si>
  <si>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</si>
  <si>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</si>
  <si>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</si>
  <si>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</si>
  <si>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</si>
  <si>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</si>
  <si>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</si>
  <si>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</si>
  <si>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</si>
  <si>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</si>
  <si>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</si>
  <si>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</si>
  <si>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</si>
  <si>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</si>
  <si>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</si>
  <si>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</si>
  <si>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</si>
  <si>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</si>
  <si>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</si>
  <si>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</si>
  <si>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</si>
  <si>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</si>
  <si>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</si>
  <si>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</si>
  <si>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</si>
  <si>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</si>
  <si>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</si>
  <si>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</si>
  <si>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</si>
  <si>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</si>
  <si>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</si>
  <si>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</si>
  <si>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</si>
  <si>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</si>
  <si>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</si>
  <si>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</si>
  <si>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</si>
  <si>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</si>
  <si>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</si>
  <si>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</si>
  <si>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</si>
  <si>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</si>
  <si>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</si>
  <si>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</si>
  <si>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</si>
  <si>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</si>
  <si>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</si>
  <si>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</si>
  <si>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</si>
  <si>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</si>
  <si>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</si>
  <si>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</si>
  <si>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</si>
  <si>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</si>
  <si>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</si>
  <si>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</si>
  <si>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</si>
  <si>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</si>
  <si>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</si>
  <si>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</si>
  <si>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</si>
  <si>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</si>
  <si>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</si>
  <si>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</si>
  <si>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</si>
  <si>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</si>
  <si>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</si>
  <si>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</si>
  <si>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</si>
  <si>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</si>
  <si>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</si>
  <si>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</si>
  <si>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</si>
  <si>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</si>
  <si>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</si>
  <si>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</si>
  <si>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</si>
  <si>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</si>
  <si>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</si>
  <si>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</si>
  <si>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</si>
  <si>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</si>
  <si>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</si>
  <si>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</si>
  <si>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</si>
  <si>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</si>
  <si>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</si>
  <si>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</si>
  <si>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</si>
  <si>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</si>
  <si>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</si>
  <si>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</si>
  <si>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</si>
  <si>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</si>
  <si>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</si>
  <si>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</si>
  <si>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</si>
  <si>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</si>
  <si>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</si>
  <si>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</si>
  <si>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</si>
  <si>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</si>
  <si>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</si>
  <si>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</si>
  <si>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</si>
  <si>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</si>
  <si>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</si>
  <si>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</si>
  <si>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</si>
  <si>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</si>
  <si>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</si>
  <si>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</si>
  <si>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</si>
  <si>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</si>
  <si>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</si>
  <si>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</si>
  <si>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</si>
  <si>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</si>
  <si>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</si>
  <si>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</si>
  <si>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</si>
  <si>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</si>
  <si>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</si>
  <si>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</si>
  <si>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</si>
  <si>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</si>
  <si>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</si>
  <si>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</si>
  <si>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</si>
  <si>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</si>
  <si>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</si>
  <si>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</si>
  <si>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</si>
  <si>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</si>
  <si>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</si>
  <si>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</si>
  <si>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</si>
  <si>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</si>
  <si>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</si>
  <si>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</si>
  <si>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</si>
  <si>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</si>
  <si>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</si>
  <si>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</si>
  <si>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</si>
  <si>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</si>
  <si>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</si>
  <si>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</si>
  <si>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</si>
  <si>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</si>
  <si>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</si>
  <si>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</si>
  <si>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</si>
  <si>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</si>
  <si>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</si>
  <si>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</si>
  <si>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</si>
  <si>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</si>
  <si>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</si>
  <si>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</si>
  <si>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</si>
  <si>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</si>
  <si>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</si>
  <si>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</si>
  <si>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</si>
  <si>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</si>
  <si>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</si>
  <si>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</si>
  <si>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</si>
  <si>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</si>
  <si>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</si>
  <si>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</si>
  <si>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</si>
  <si>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</si>
  <si>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</si>
  <si>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</si>
  <si>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</si>
  <si>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</si>
  <si>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</si>
  <si>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</si>
  <si>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</si>
  <si>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</si>
  <si>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</si>
  <si>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</si>
  <si>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</si>
  <si>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</si>
  <si>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</si>
  <si>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</si>
  <si>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</si>
  <si>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</si>
  <si>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</si>
  <si>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</si>
  <si>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</si>
  <si>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</si>
  <si>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</si>
  <si>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</si>
  <si>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</si>
  <si>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</si>
  <si>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</si>
  <si>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</si>
  <si>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</si>
  <si>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</si>
  <si>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</si>
  <si>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</si>
  <si>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</si>
  <si>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</si>
  <si>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</si>
  <si>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</si>
  <si>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</si>
  <si>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</si>
  <si>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</si>
  <si>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</si>
  <si>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</si>
  <si>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</si>
  <si>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</si>
  <si>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</si>
  <si>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</si>
  <si>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</si>
  <si>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</si>
  <si>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</si>
  <si>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</si>
  <si>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</si>
  <si>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</si>
  <si>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</si>
  <si>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</si>
  <si>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</si>
  <si>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</si>
  <si>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</si>
  <si>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</si>
  <si>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</si>
  <si>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</si>
  <si>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</si>
  <si>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</si>
  <si>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</si>
  <si>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</si>
  <si>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</si>
  <si>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</si>
  <si>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</si>
  <si>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</si>
  <si>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</si>
  <si>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</si>
  <si>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</si>
  <si>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</si>
  <si>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</si>
  <si>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</si>
  <si>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</si>
  <si>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</si>
  <si>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</si>
  <si>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</si>
  <si>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</si>
  <si>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</si>
  <si>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</si>
  <si>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</si>
  <si>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</si>
  <si>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</si>
  <si>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</si>
  <si>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</si>
  <si>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</si>
  <si>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</si>
  <si>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</si>
  <si>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</si>
  <si>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</si>
  <si>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</si>
  <si>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</si>
  <si>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</si>
  <si>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</si>
  <si>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</si>
  <si>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</si>
  <si>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</si>
  <si>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</si>
  <si>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</si>
  <si>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</si>
  <si>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</si>
  <si>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</si>
  <si>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</si>
  <si>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</si>
  <si>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</si>
  <si>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</si>
  <si>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</si>
  <si>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</si>
  <si>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</si>
  <si>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</si>
  <si>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</si>
  <si>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</si>
  <si>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</si>
  <si>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</si>
  <si>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</si>
  <si>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</si>
  <si>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</si>
  <si>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</si>
  <si>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</si>
  <si>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</si>
  <si>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</si>
  <si>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</si>
  <si>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</si>
  <si>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</si>
  <si>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</si>
  <si>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</si>
  <si>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</si>
  <si>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</si>
  <si>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</si>
  <si>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</si>
  <si>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</si>
  <si>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</si>
  <si>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</si>
  <si>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</si>
  <si>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</si>
  <si>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</si>
  <si>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</si>
  <si>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</si>
  <si>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</si>
  <si>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</si>
  <si>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</si>
  <si>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</si>
  <si>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</si>
  <si>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</si>
  <si>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</si>
  <si>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</si>
  <si>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</si>
  <si>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</si>
  <si>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</si>
  <si>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</si>
  <si>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</si>
  <si>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</si>
  <si>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</si>
  <si>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</si>
  <si>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</si>
  <si>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</si>
  <si>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</si>
  <si>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</si>
  <si>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</si>
  <si>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</si>
  <si>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</si>
  <si>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</si>
  <si>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</si>
  <si>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</si>
  <si>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</si>
  <si>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</si>
  <si>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</si>
  <si>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</si>
  <si>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</si>
  <si>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</si>
  <si>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</si>
  <si>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</si>
  <si>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</si>
  <si>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</si>
  <si>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</si>
  <si>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</si>
  <si>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</si>
  <si>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</si>
  <si>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</si>
  <si>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</si>
  <si>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</si>
  <si>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</si>
  <si>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</si>
  <si>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</si>
  <si>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</si>
  <si>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</si>
  <si>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</si>
  <si>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</si>
  <si>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</si>
  <si>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</si>
  <si>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</si>
  <si>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</si>
  <si>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</si>
  <si>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</si>
  <si>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</si>
  <si>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</si>
  <si>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</si>
  <si>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</si>
  <si>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</si>
  <si>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</si>
  <si>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</si>
  <si>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</si>
  <si>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</si>
  <si>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</si>
  <si>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</si>
  <si>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</si>
  <si>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</si>
  <si>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</si>
  <si>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</si>
  <si>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</si>
  <si>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</si>
  <si>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</si>
  <si>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</si>
  <si>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</si>
  <si>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</si>
  <si>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</si>
  <si>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</si>
  <si>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</si>
  <si>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</si>
  <si>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</si>
  <si>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</si>
  <si>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</si>
  <si>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</si>
  <si>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</si>
  <si>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</si>
  <si>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</si>
  <si>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</si>
  <si>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</si>
  <si>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</si>
  <si>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</si>
  <si>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</si>
  <si>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</si>
  <si>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</si>
  <si>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</si>
  <si>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</si>
  <si>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</si>
  <si>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</si>
  <si>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</si>
  <si>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</si>
  <si>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</si>
  <si>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</si>
  <si>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</si>
  <si>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</si>
  <si>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</si>
  <si>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</si>
  <si>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</si>
  <si>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</si>
  <si>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</si>
  <si>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</si>
  <si>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</si>
  <si>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</si>
  <si>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</si>
  <si>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</si>
  <si>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</si>
  <si>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</si>
  <si>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</si>
  <si>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</si>
  <si>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</si>
  <si>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</si>
  <si>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</si>
  <si>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</si>
  <si>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</si>
  <si>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</si>
  <si>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</si>
  <si>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</si>
  <si>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</si>
  <si>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</si>
  <si>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</si>
  <si>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</si>
  <si>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</si>
  <si>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</si>
  <si>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</si>
  <si>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</si>
  <si>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</si>
  <si>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</si>
  <si>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</si>
  <si>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</si>
  <si>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</si>
  <si>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</si>
  <si>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</si>
  <si>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</si>
  <si>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</si>
  <si>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</si>
  <si>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</si>
  <si>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</si>
  <si>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</si>
  <si>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</si>
  <si>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</si>
  <si>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</si>
  <si>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</si>
  <si>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</si>
  <si>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</si>
  <si>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</si>
  <si>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</si>
  <si>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</si>
  <si>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</si>
  <si>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</si>
  <si>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</si>
  <si>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</si>
  <si>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</si>
  <si>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</si>
  <si>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</si>
  <si>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</si>
  <si>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</si>
  <si>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</si>
  <si>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</si>
  <si>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</si>
  <si>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</si>
  <si>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</si>
  <si>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</si>
  <si>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</si>
  <si>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</si>
  <si>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</si>
  <si>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</si>
  <si>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</si>
  <si>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</si>
  <si>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</si>
  <si>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</si>
  <si>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</si>
  <si>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</si>
  <si>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</si>
  <si>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</si>
  <si>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</si>
  <si>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</si>
  <si>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</si>
  <si>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</si>
  <si>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</si>
  <si>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</si>
  <si>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</si>
  <si>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</si>
  <si>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</si>
  <si>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</si>
  <si>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</si>
  <si>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</si>
  <si>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</si>
  <si>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</si>
  <si>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</si>
  <si>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</si>
  <si>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</si>
  <si>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</si>
  <si>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</si>
  <si>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</si>
  <si>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</si>
  <si>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</si>
  <si>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</si>
  <si>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</si>
  <si>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</si>
  <si>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</si>
  <si>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</si>
  <si>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</si>
  <si>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</si>
  <si>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</si>
  <si>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</si>
  <si>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</si>
  <si>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</si>
  <si>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</si>
  <si>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</si>
  <si>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</si>
  <si>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</si>
  <si>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</si>
  <si>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</si>
  <si>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</si>
  <si>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</si>
  <si>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</si>
  <si>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</si>
  <si>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</si>
  <si>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</si>
  <si>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</si>
  <si>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</si>
  <si>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</si>
  <si>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</si>
  <si>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</si>
  <si>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</si>
  <si>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</si>
  <si>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</si>
  <si>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</si>
  <si>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</si>
  <si>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</si>
  <si>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</si>
  <si>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</si>
  <si>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</si>
  <si>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</si>
  <si>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</si>
  <si>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</si>
  <si>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</si>
  <si>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</si>
  <si>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</si>
  <si>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</si>
  <si>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</si>
  <si>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</si>
  <si>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</si>
  <si>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</si>
  <si>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</si>
  <si>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</si>
  <si>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</si>
  <si>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</si>
  <si>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</si>
  <si>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</si>
  <si>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</si>
  <si>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</si>
  <si>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</si>
  <si>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</si>
  <si>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</si>
  <si>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</si>
  <si>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</si>
  <si>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</si>
  <si>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</si>
  <si>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</si>
  <si>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</si>
  <si>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</si>
  <si>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</si>
  <si>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</si>
  <si>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</si>
  <si>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</si>
  <si>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</si>
  <si>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</si>
  <si>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</si>
  <si>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</si>
  <si>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</si>
  <si>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</si>
  <si>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</si>
  <si>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</si>
  <si>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</si>
  <si>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</si>
  <si>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</si>
  <si>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</si>
  <si>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</si>
  <si>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</si>
  <si>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</si>
  <si>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</si>
  <si>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</si>
  <si>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</si>
  <si>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</si>
  <si>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</si>
  <si>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</si>
  <si>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</si>
  <si>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</si>
  <si>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</si>
  <si>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</si>
  <si>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</si>
  <si>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</si>
  <si>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</si>
  <si>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</si>
  <si>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</si>
  <si>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</si>
  <si>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</si>
  <si>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</si>
  <si>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</si>
  <si>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</si>
  <si>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</si>
  <si>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</si>
  <si>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</si>
  <si>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</si>
  <si>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</si>
  <si>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</si>
  <si>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</si>
  <si>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</si>
  <si>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</si>
  <si>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</si>
  <si>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</si>
  <si>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</si>
  <si>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</si>
  <si>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</si>
  <si>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</si>
  <si>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</si>
  <si>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</si>
  <si>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</si>
  <si>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</si>
  <si>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</si>
  <si>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</si>
  <si>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</si>
  <si>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</si>
  <si>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</si>
  <si>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</si>
  <si>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</si>
  <si>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</si>
  <si>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</si>
  <si>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</si>
  <si>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</si>
  <si>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</si>
  <si>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</si>
  <si>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</si>
  <si>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</si>
  <si>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</si>
  <si>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</si>
  <si>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</si>
  <si>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</si>
  <si>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</si>
  <si>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</si>
  <si>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</si>
  <si>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</si>
  <si>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</si>
  <si>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</si>
  <si>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</si>
  <si>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</si>
  <si>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</si>
  <si>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</si>
  <si>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</si>
  <si>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</si>
  <si>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</si>
  <si>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</si>
  <si>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</si>
  <si>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</si>
  <si>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</si>
  <si>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</si>
  <si>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</si>
  <si>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</si>
  <si>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</si>
  <si>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</si>
  <si>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</si>
  <si>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</si>
  <si>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</si>
  <si>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</si>
  <si>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</si>
  <si>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</si>
  <si>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</si>
  <si>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</si>
  <si>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</si>
  <si>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</si>
  <si>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</si>
  <si>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</si>
  <si>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</si>
  <si>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</si>
  <si>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</si>
  <si>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</si>
  <si>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</si>
  <si>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</si>
  <si>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</si>
  <si>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</si>
  <si>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</si>
  <si>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</si>
  <si>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</si>
  <si>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</si>
  <si>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</si>
  <si>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</si>
  <si>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</si>
  <si>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</si>
  <si>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</si>
  <si>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</si>
  <si>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</si>
  <si>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</si>
  <si>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</si>
  <si>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</si>
  <si>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</si>
  <si>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</si>
  <si>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</si>
  <si>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</si>
  <si>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</si>
  <si>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</si>
  <si>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</si>
  <si>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</si>
  <si>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</si>
  <si>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</si>
  <si>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</si>
  <si>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</si>
  <si>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</si>
  <si>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</si>
  <si>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</si>
  <si>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</si>
  <si>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</si>
  <si>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</si>
  <si>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</si>
  <si>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</si>
  <si>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</si>
  <si>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</si>
  <si>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</si>
  <si>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</si>
  <si>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</si>
  <si>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</si>
  <si>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</si>
  <si>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</si>
  <si>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</si>
  <si>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</si>
  <si>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</si>
  <si>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</si>
  <si>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</si>
  <si>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</si>
  <si>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</si>
  <si>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</si>
  <si>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</si>
  <si>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</si>
  <si>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</si>
  <si>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</si>
  <si>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</si>
  <si>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</si>
  <si>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</si>
  <si>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</si>
  <si>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</si>
  <si>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</si>
  <si>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</si>
  <si>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</si>
  <si>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</si>
  <si>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</si>
  <si>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</si>
  <si>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</si>
  <si>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</si>
  <si>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</si>
  <si>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</si>
  <si>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</si>
  <si>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</si>
  <si>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</si>
  <si>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</si>
  <si>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</si>
  <si>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</si>
  <si>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</si>
  <si>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</si>
  <si>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</si>
  <si>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</si>
  <si>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</si>
  <si>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</si>
  <si>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</si>
  <si>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</si>
  <si>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</si>
  <si>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</si>
  <si>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</si>
  <si>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</si>
  <si>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</si>
  <si>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</si>
  <si>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</si>
  <si>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</si>
  <si>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</si>
  <si>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</si>
  <si>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</si>
  <si>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</si>
  <si>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</si>
  <si>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</si>
  <si>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</si>
  <si>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</si>
  <si>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</si>
  <si>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</si>
  <si>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</si>
  <si>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</si>
  <si>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</si>
  <si>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</si>
  <si>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</si>
  <si>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</si>
  <si>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</si>
  <si>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</si>
  <si>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</si>
  <si>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</si>
  <si>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</si>
  <si>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</si>
  <si>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</si>
  <si>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</si>
  <si>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</si>
  <si>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</si>
  <si>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</si>
  <si>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</si>
  <si>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</si>
  <si>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</si>
  <si>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</si>
  <si>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</si>
  <si>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</si>
  <si>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</si>
  <si>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</si>
  <si>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</si>
  <si>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</si>
  <si>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</si>
  <si>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</si>
  <si>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</si>
  <si>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</si>
  <si>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</si>
  <si>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</si>
  <si>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</si>
  <si>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</si>
  <si>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</si>
  <si>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</si>
  <si>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</si>
  <si>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</si>
  <si>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</si>
  <si>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</si>
  <si>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</si>
  <si>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</si>
  <si>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</si>
  <si>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</si>
  <si>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</si>
  <si>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</si>
  <si>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</si>
  <si>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</si>
  <si>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</si>
  <si>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</si>
  <si>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</si>
  <si>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</si>
  <si>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</si>
  <si>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</si>
  <si>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</si>
  <si>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</si>
  <si>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</si>
  <si>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</si>
  <si>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</si>
  <si>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</si>
  <si>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</si>
  <si>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</si>
  <si>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</si>
  <si>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</si>
  <si>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</si>
  <si>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</si>
  <si>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</si>
  <si>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</si>
  <si>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</si>
  <si>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</si>
  <si>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</si>
  <si>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</si>
  <si>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</si>
  <si>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</si>
  <si>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</si>
  <si>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</si>
  <si>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</si>
  <si>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</si>
  <si>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</si>
  <si>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</si>
  <si>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</si>
  <si>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</si>
  <si>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</si>
  <si>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</si>
  <si>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</si>
  <si>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</si>
  <si>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</si>
  <si>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</si>
  <si>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</si>
  <si>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</si>
  <si>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</si>
  <si>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</si>
  <si>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</si>
  <si>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</si>
  <si>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</si>
  <si>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</si>
  <si>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</si>
  <si>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</si>
  <si>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</si>
  <si>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</si>
  <si>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</si>
  <si>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</si>
  <si>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</si>
  <si>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</si>
  <si>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</si>
  <si>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</si>
  <si>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</si>
  <si>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</si>
  <si>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</si>
  <si>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</si>
  <si>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</si>
  <si>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</si>
  <si>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</si>
  <si>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</si>
  <si>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</si>
  <si>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</si>
  <si>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</si>
  <si>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</si>
  <si>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</si>
  <si>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</si>
  <si>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</si>
  <si>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</si>
  <si>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</si>
  <si>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</si>
  <si>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</si>
  <si>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</si>
  <si>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</si>
  <si>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</si>
  <si>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</si>
  <si>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</si>
  <si>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</si>
  <si>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</si>
  <si>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</si>
  <si>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</si>
  <si>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</si>
  <si>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</si>
  <si>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</si>
  <si>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</si>
  <si>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</si>
  <si>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</si>
  <si>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</si>
  <si>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</si>
  <si>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</si>
  <si>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</si>
  <si>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</si>
  <si>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</si>
  <si>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</si>
  <si>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</si>
  <si>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</si>
  <si>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</si>
  <si>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</si>
  <si>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</si>
  <si>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</si>
  <si>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</si>
  <si>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</si>
  <si>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</si>
  <si>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</si>
  <si>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</si>
  <si>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</si>
  <si>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</si>
  <si>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</si>
  <si>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</si>
  <si>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</si>
  <si>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</si>
  <si>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</si>
  <si>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</si>
  <si>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</si>
  <si>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</si>
  <si>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</si>
  <si>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</si>
  <si>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</si>
  <si>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</si>
  <si>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</si>
  <si>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</si>
  <si>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</si>
  <si>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</si>
  <si>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</si>
  <si>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</si>
  <si>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</si>
  <si>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</si>
  <si>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</si>
  <si>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</si>
  <si>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</si>
  <si>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</si>
  <si>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</si>
  <si>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</si>
  <si>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</si>
  <si>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</si>
  <si>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</si>
  <si>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</si>
  <si>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</si>
  <si>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</si>
  <si>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</si>
  <si>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</si>
  <si>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</si>
  <si>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</si>
  <si>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</si>
  <si>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</si>
  <si>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</si>
  <si>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</si>
  <si>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</si>
  <si>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</si>
  <si>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</si>
  <si>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</si>
  <si>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</si>
  <si>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</si>
  <si>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</si>
  <si>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</si>
  <si>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</si>
  <si>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</si>
  <si>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</si>
  <si>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</si>
  <si>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</si>
  <si>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</si>
  <si>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</si>
  <si>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</si>
  <si>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</si>
  <si>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</si>
  <si>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</si>
  <si>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</si>
  <si>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</si>
  <si>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</si>
  <si>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</si>
  <si>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</si>
  <si>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</si>
  <si>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</si>
  <si>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</si>
  <si>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</si>
  <si>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</si>
  <si>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</si>
  <si>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</si>
  <si>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</si>
  <si>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</si>
  <si>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</si>
  <si>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</si>
  <si>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</si>
  <si>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</si>
  <si>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</si>
  <si>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</si>
  <si>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</si>
  <si>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</si>
  <si>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</si>
  <si>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</si>
  <si>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</si>
  <si>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</si>
  <si>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</si>
  <si>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</si>
  <si>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</si>
  <si>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</si>
  <si>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</si>
  <si>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</si>
  <si>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</si>
  <si>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</si>
  <si>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</si>
  <si>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</si>
  <si>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</si>
  <si>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</si>
  <si>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</si>
  <si>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</si>
  <si>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</si>
  <si>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</si>
  <si>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</si>
  <si>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</si>
  <si>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</si>
  <si>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</si>
  <si>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</si>
  <si>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</si>
  <si>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</si>
  <si>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</si>
  <si>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</si>
  <si>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</si>
  <si>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</si>
  <si>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</si>
  <si>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</si>
  <si>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</si>
  <si>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</si>
  <si>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</si>
  <si>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</si>
  <si>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</si>
  <si>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</si>
  <si>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</si>
  <si>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</si>
  <si>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</si>
  <si>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</si>
  <si>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</si>
  <si>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</si>
  <si>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</si>
  <si>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</si>
  <si>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</si>
  <si>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</si>
  <si>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</si>
  <si>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</si>
  <si>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</si>
  <si>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</si>
  <si>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</si>
  <si>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</si>
  <si>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</si>
  <si>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</si>
  <si>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</si>
  <si>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</si>
  <si>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</si>
  <si>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</si>
  <si>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</si>
  <si>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</si>
  <si>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</si>
  <si>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</si>
  <si>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</si>
  <si>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</si>
  <si>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</si>
  <si>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</si>
  <si>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</si>
  <si>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</si>
  <si>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</si>
  <si>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</si>
  <si>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</si>
  <si>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</si>
  <si>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</si>
  <si>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</si>
  <si>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</si>
  <si>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</si>
  <si>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</si>
  <si>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</si>
  <si>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</si>
  <si>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</si>
  <si>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</si>
  <si>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</si>
  <si>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</si>
  <si>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</si>
  <si>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</si>
  <si>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</si>
  <si>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</si>
  <si>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</si>
  <si>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</si>
  <si>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</si>
  <si>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</si>
  <si>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</si>
  <si>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</si>
  <si>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</si>
  <si>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</si>
  <si>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</si>
  <si>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</si>
  <si>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</si>
  <si>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</si>
  <si>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</si>
  <si>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</si>
  <si>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</si>
  <si>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</si>
  <si>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</si>
  <si>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</si>
  <si>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</si>
  <si>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</si>
  <si>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</si>
  <si>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</si>
  <si>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</si>
  <si>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</si>
  <si>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</si>
  <si>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</si>
  <si>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</si>
  <si>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</si>
  <si>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</si>
  <si>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</si>
  <si>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</si>
  <si>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</si>
  <si>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</si>
  <si>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</si>
  <si>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</si>
  <si>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</si>
  <si>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</si>
  <si>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</si>
  <si>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</si>
  <si>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</si>
  <si>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</si>
  <si>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</si>
  <si>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</si>
  <si>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</si>
  <si>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</si>
  <si>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</si>
  <si>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</si>
  <si>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</si>
  <si>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</si>
  <si>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</si>
  <si>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</si>
  <si>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</si>
  <si>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</si>
  <si>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</si>
  <si>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</si>
  <si>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</si>
  <si>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</si>
  <si>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</si>
  <si>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</si>
  <si>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</si>
  <si>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</si>
  <si>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</si>
  <si>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</si>
  <si>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</si>
  <si>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</si>
  <si>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</si>
  <si>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</si>
  <si>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</si>
  <si>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</si>
  <si>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</si>
  <si>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</si>
  <si>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</si>
  <si>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</si>
  <si>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</si>
  <si>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</si>
  <si>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</si>
  <si>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</si>
  <si>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</si>
  <si>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</si>
  <si>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</si>
  <si>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</si>
  <si>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</si>
  <si>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</si>
  <si>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</si>
  <si>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</si>
  <si>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</si>
  <si>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</si>
  <si>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</si>
  <si>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</si>
  <si>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</si>
  <si>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</si>
  <si>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</si>
  <si>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</si>
  <si>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</si>
  <si>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</si>
  <si>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</si>
  <si>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</si>
  <si>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</si>
  <si>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</si>
  <si>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</si>
  <si>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</si>
  <si>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</si>
  <si>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</si>
  <si>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</si>
  <si>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</si>
  <si>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</si>
  <si>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</si>
  <si>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</si>
  <si>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</si>
  <si>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</si>
  <si>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</si>
  <si>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</si>
  <si>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</si>
  <si>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</si>
  <si>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</si>
  <si>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</si>
  <si>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</si>
  <si>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</si>
  <si>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</si>
  <si>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</si>
  <si>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</si>
  <si>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</si>
  <si>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</si>
  <si>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</si>
  <si>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</si>
  <si>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</si>
  <si>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</si>
  <si>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</si>
  <si>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</si>
  <si>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</si>
  <si>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</si>
  <si>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</si>
  <si>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</si>
  <si>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</si>
  <si>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</si>
  <si>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</si>
  <si>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</si>
  <si>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</si>
  <si>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</si>
  <si>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</si>
  <si>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</si>
  <si>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</si>
  <si>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</si>
  <si>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</si>
  <si>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</si>
  <si>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</si>
  <si>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</si>
  <si>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</si>
  <si>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</si>
  <si>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</si>
  <si>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</si>
  <si>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</si>
  <si>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</si>
  <si>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</si>
  <si>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</si>
  <si>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</si>
  <si>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</si>
  <si>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</si>
  <si>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</si>
  <si>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</si>
  <si>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</si>
  <si>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</si>
  <si>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</si>
  <si>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</si>
  <si>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</si>
  <si>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</si>
  <si>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</si>
  <si>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</si>
  <si>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</si>
  <si>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</si>
  <si>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</si>
  <si>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</si>
  <si>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</si>
  <si>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</si>
  <si>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</si>
  <si>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</si>
  <si>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</si>
  <si>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</si>
  <si>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</si>
  <si>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</si>
  <si>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</si>
  <si>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</si>
  <si>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</si>
  <si>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</si>
  <si>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</si>
  <si>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</si>
  <si>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</si>
  <si>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</si>
  <si>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</si>
  <si>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</si>
  <si>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</si>
  <si>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</si>
  <si>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</si>
  <si>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</si>
  <si>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</si>
  <si>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</si>
  <si>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</si>
  <si>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</si>
  <si>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</si>
  <si>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</si>
  <si>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</si>
  <si>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</si>
  <si>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</si>
  <si>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</si>
  <si>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</si>
  <si>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</si>
  <si>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</si>
  <si>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</si>
  <si>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</si>
  <si>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</si>
  <si>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</si>
  <si>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</si>
  <si>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</si>
  <si>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</si>
  <si>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</si>
  <si>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</si>
  <si>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</si>
  <si>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</si>
  <si>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</si>
  <si>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</si>
  <si>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</si>
  <si>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</si>
  <si>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</si>
  <si>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</si>
  <si>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</si>
  <si>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</si>
  <si>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</si>
  <si>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</si>
  <si>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</si>
  <si>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</si>
  <si>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</si>
  <si>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</si>
  <si>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</si>
  <si>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</si>
  <si>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</si>
  <si>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</si>
  <si>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</si>
  <si>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</si>
  <si>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</si>
  <si>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</si>
  <si>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</si>
  <si>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</si>
  <si>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</si>
  <si>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</si>
  <si>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</si>
  <si>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</si>
  <si>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</si>
  <si>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</si>
  <si>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</si>
  <si>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</si>
  <si>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</si>
  <si>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</si>
  <si>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</si>
  <si>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</si>
  <si>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</si>
  <si>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</si>
  <si>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</si>
  <si>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</si>
  <si>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</si>
  <si>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</si>
  <si>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</si>
  <si>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</si>
  <si>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</si>
  <si>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</si>
  <si>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</si>
  <si>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</si>
  <si>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</si>
  <si>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</si>
  <si>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</si>
  <si>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</si>
  <si>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</si>
  <si>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</si>
  <si>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</si>
  <si>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</si>
  <si>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</si>
  <si>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</si>
  <si>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</si>
  <si>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</si>
  <si>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</si>
  <si>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</si>
  <si>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</si>
  <si>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</si>
  <si>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</si>
  <si>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</si>
  <si>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</si>
  <si>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</si>
  <si>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</si>
  <si>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</si>
  <si>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</si>
  <si>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</si>
  <si>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</si>
  <si>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</si>
  <si>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</si>
  <si>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</si>
  <si>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</si>
  <si>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</si>
  <si>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</si>
  <si>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</si>
  <si>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</si>
  <si>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</si>
  <si>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</si>
  <si>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</si>
  <si>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</si>
  <si>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</si>
  <si>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</si>
  <si>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</si>
  <si>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</si>
  <si>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</si>
  <si>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</si>
  <si>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</si>
  <si>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</si>
  <si>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</si>
  <si>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</si>
  <si>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</si>
  <si>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</si>
  <si>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</si>
  <si>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</si>
  <si>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</si>
  <si>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</si>
  <si>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</si>
  <si>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</si>
  <si>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</si>
  <si>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</si>
  <si>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</si>
  <si>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</si>
  <si>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</si>
  <si>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</si>
  <si>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</si>
  <si>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</si>
  <si>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</si>
  <si>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</si>
  <si>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</si>
  <si>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</si>
  <si>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</si>
  <si>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</si>
  <si>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</si>
  <si>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</si>
  <si>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</si>
  <si>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</si>
  <si>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</si>
  <si>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</si>
  <si>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</si>
  <si>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</si>
  <si>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</si>
  <si>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</si>
  <si>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</si>
  <si>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</si>
  <si>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</si>
  <si>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</si>
  <si>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</si>
  <si>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</si>
  <si>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</si>
  <si>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</si>
  <si>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</si>
  <si>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</si>
  <si>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</si>
  <si>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</si>
  <si>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</si>
  <si>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</si>
  <si>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</si>
  <si>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</si>
  <si>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</si>
  <si>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</si>
  <si>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</si>
  <si>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</si>
  <si>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</si>
  <si>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</si>
  <si>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</si>
  <si>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</si>
  <si>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</si>
  <si>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</si>
  <si>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</si>
  <si>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</si>
  <si>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</si>
  <si>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</si>
  <si>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</si>
  <si>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</si>
  <si>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</si>
  <si>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</si>
  <si>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</si>
  <si>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</si>
  <si>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</si>
  <si>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</si>
  <si>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</si>
  <si>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</si>
  <si>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</si>
  <si>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</si>
  <si>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</si>
  <si>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</si>
  <si>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</si>
  <si>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</si>
  <si>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</si>
  <si>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</si>
  <si>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</si>
  <si>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</si>
  <si>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</si>
  <si>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</si>
  <si>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</si>
  <si>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</si>
  <si>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</si>
  <si>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</si>
  <si>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</si>
  <si>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</si>
  <si>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</si>
  <si>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</si>
  <si>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</si>
  <si>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</si>
  <si>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</si>
  <si>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</si>
  <si>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</si>
  <si>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</si>
  <si>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</si>
  <si>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</si>
  <si>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</si>
  <si>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</si>
  <si>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</si>
  <si>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</si>
  <si>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</si>
  <si>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</si>
  <si>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</si>
  <si>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</si>
  <si>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</si>
  <si>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</si>
  <si>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</si>
  <si>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</si>
  <si>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</si>
  <si>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</si>
  <si>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</si>
  <si>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</si>
  <si>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</si>
  <si>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</si>
  <si>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</si>
  <si>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</si>
  <si>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</si>
  <si>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</si>
  <si>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</si>
  <si>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</si>
  <si>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</si>
  <si>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</si>
  <si>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</si>
  <si>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</si>
  <si>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</si>
  <si>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</si>
  <si>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</si>
  <si>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</si>
  <si>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</si>
  <si>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</si>
  <si>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</si>
  <si>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</si>
  <si>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</si>
  <si>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</si>
  <si>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</si>
  <si>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</si>
  <si>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</si>
  <si>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</si>
  <si>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</si>
  <si>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</si>
  <si>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</si>
  <si>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</si>
  <si>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</si>
  <si>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</si>
  <si>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</si>
  <si>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</si>
  <si>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</si>
  <si>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</si>
  <si>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</si>
  <si>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</si>
  <si>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</si>
  <si>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</si>
  <si>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</si>
  <si>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</si>
  <si>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</si>
  <si>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</si>
  <si>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</si>
  <si>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</si>
  <si>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</si>
  <si>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</si>
  <si>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</si>
  <si>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</si>
  <si>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</si>
  <si>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</si>
  <si>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</si>
  <si>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</si>
  <si>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</si>
  <si>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</si>
  <si>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</si>
  <si>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</si>
  <si>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</si>
  <si>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</si>
  <si>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</si>
  <si>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</si>
  <si>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</si>
  <si>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</si>
  <si>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</si>
  <si>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</si>
  <si>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</si>
  <si>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</si>
  <si>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</si>
  <si>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</si>
  <si>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</si>
  <si>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</si>
  <si>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</si>
  <si>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</si>
  <si>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</si>
  <si>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</si>
  <si>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</si>
  <si>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</si>
  <si>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</si>
  <si>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</si>
  <si>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</si>
  <si>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</si>
  <si>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</si>
  <si>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</si>
  <si>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</si>
  <si>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</si>
  <si>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</si>
  <si>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</si>
  <si>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</si>
  <si>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</si>
  <si>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</si>
  <si>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</si>
  <si>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</si>
  <si>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</si>
  <si>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</si>
  <si>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</si>
  <si>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</si>
  <si>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</si>
  <si>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</si>
  <si>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</si>
  <si>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</si>
  <si>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</si>
  <si>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</si>
  <si>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</si>
  <si>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</si>
  <si>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</si>
  <si>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</si>
  <si>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</si>
  <si>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</si>
  <si>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</si>
  <si>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</si>
  <si>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</si>
  <si>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</si>
  <si>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</si>
  <si>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</si>
  <si>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</si>
  <si>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</si>
  <si>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</si>
  <si>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</si>
  <si>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</si>
  <si>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</si>
  <si>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</si>
  <si>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</si>
  <si>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</si>
  <si>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</si>
  <si>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</si>
  <si>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</si>
  <si>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</si>
  <si>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</si>
  <si>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</si>
  <si>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</si>
  <si>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</si>
  <si>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</si>
  <si>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</si>
  <si>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</si>
  <si>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</si>
  <si>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</si>
  <si>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</si>
  <si>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</si>
  <si>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</si>
  <si>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</si>
  <si>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</si>
  <si>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</si>
  <si>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</si>
  <si>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</si>
  <si>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</si>
  <si>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</si>
  <si>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</si>
  <si>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</si>
  <si>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</si>
  <si>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</si>
  <si>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</si>
  <si>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</si>
  <si>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</si>
  <si>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</si>
  <si>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</si>
  <si>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</si>
  <si>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</si>
  <si>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</si>
  <si>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</si>
  <si>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</si>
  <si>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</si>
  <si>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</si>
  <si>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</si>
  <si>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</si>
  <si>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</si>
  <si>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</si>
  <si>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</si>
  <si>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</si>
  <si>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</si>
  <si>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</si>
  <si>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</si>
  <si>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</si>
  <si>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</si>
  <si>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</si>
  <si>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</si>
  <si>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</si>
  <si>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</si>
  <si>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</si>
  <si>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</si>
  <si>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</si>
  <si>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</si>
  <si>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</si>
  <si>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</si>
  <si>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</si>
  <si>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</si>
  <si>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</si>
  <si>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</si>
  <si>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</si>
  <si>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</si>
  <si>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</si>
  <si>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</si>
  <si>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</si>
  <si>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</si>
  <si>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</si>
  <si>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</si>
  <si>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</si>
  <si>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</si>
  <si>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</si>
  <si>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</si>
  <si>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</si>
  <si>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</si>
  <si>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</si>
  <si>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</si>
  <si>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</si>
  <si>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</si>
  <si>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</si>
  <si>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</si>
  <si>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</si>
  <si>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</si>
  <si>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</si>
  <si>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</si>
  <si>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</si>
  <si>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</si>
  <si>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</si>
  <si>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</si>
  <si>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</si>
  <si>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</si>
  <si>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</si>
  <si>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</si>
  <si>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</si>
  <si>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</si>
  <si>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</si>
  <si>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</si>
  <si>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</si>
  <si>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</si>
  <si>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</si>
  <si>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</si>
  <si>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</si>
  <si>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</si>
  <si>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</si>
  <si>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</si>
  <si>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</si>
  <si>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</si>
  <si>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</si>
  <si>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</si>
  <si>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</si>
  <si>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</si>
  <si>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</si>
  <si>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</si>
  <si>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</si>
  <si>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</si>
  <si>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</si>
  <si>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</si>
  <si>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</si>
  <si>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</si>
  <si>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</si>
  <si>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</si>
  <si>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</si>
  <si>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</si>
  <si>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</si>
  <si>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</si>
  <si>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</si>
  <si>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</si>
  <si>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</si>
  <si>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</si>
  <si>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</si>
  <si>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</si>
  <si>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</si>
  <si>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</si>
  <si>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</si>
  <si>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</si>
  <si>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</si>
  <si>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</si>
  <si>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</si>
  <si>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</si>
  <si>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</si>
  <si>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</si>
  <si>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</si>
  <si>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</si>
  <si>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</si>
  <si>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</si>
  <si>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</si>
  <si>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</si>
  <si>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</si>
  <si>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</si>
  <si>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</si>
  <si>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</si>
  <si>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</si>
  <si>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</si>
  <si>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</si>
  <si>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</si>
  <si>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</si>
  <si>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</si>
  <si>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</si>
  <si>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</si>
  <si>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</si>
  <si>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</si>
  <si>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</si>
  <si>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</si>
  <si>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</si>
  <si>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</si>
  <si>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</si>
  <si>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</si>
  <si>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</si>
  <si>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</si>
  <si>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</si>
  <si>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</si>
  <si>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</si>
  <si>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</si>
  <si>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</si>
  <si>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</si>
  <si>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</si>
  <si>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</si>
  <si>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</si>
  <si>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</si>
  <si>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</si>
  <si>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</si>
  <si>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</si>
  <si>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</si>
  <si>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</si>
  <si>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</si>
  <si>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</si>
  <si>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</si>
  <si>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</si>
  <si>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</si>
  <si>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</si>
  <si>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</si>
  <si>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</si>
  <si>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</si>
  <si>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</si>
  <si>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</si>
  <si>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</si>
  <si>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</si>
  <si>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</si>
  <si>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</si>
  <si>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</si>
  <si>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</si>
  <si>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</si>
  <si>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</si>
  <si>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</si>
  <si>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</si>
  <si>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</si>
  <si>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</si>
  <si>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</si>
  <si>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</si>
  <si>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</si>
  <si>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</si>
  <si>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</si>
  <si>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</si>
  <si>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</si>
  <si>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</si>
  <si>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</si>
  <si>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</si>
  <si>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</si>
  <si>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</si>
  <si>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</si>
  <si>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</si>
  <si>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</si>
  <si>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</si>
  <si>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</si>
  <si>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</si>
  <si>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</si>
  <si>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</si>
  <si>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</si>
  <si>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</si>
  <si>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</si>
  <si>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</si>
  <si>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</si>
  <si>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</si>
  <si>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</si>
  <si>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</si>
  <si>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</si>
  <si>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</si>
  <si>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</si>
  <si>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</si>
  <si>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</si>
  <si>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</si>
  <si>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</si>
  <si>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</si>
  <si>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</si>
  <si>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</si>
  <si>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</si>
  <si>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</si>
  <si>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</si>
  <si>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</si>
  <si>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</si>
  <si>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</si>
  <si>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</si>
  <si>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</si>
  <si>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</si>
  <si>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</si>
  <si>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</si>
  <si>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</si>
  <si>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</si>
  <si>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</si>
  <si>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</si>
  <si>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</si>
  <si>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</si>
  <si>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</si>
  <si>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</si>
  <si>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</si>
  <si>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</si>
  <si>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</si>
  <si>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</si>
  <si>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</si>
  <si>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</si>
  <si>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</si>
  <si>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</si>
  <si>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</si>
  <si>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</si>
  <si>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</si>
  <si>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</si>
  <si>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</si>
  <si>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</si>
  <si>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</si>
  <si>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</si>
  <si>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</si>
  <si>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</si>
  <si>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</si>
  <si>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</si>
  <si>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</si>
  <si>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</si>
  <si>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</si>
  <si>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</si>
  <si>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</si>
  <si>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</si>
  <si>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</si>
  <si>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</si>
  <si>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</si>
  <si>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</si>
  <si>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</si>
  <si>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</si>
  <si>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</si>
  <si>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</si>
  <si>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</si>
  <si>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</si>
  <si>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</si>
  <si>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</si>
  <si>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</si>
  <si>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</si>
  <si>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</si>
  <si>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</si>
  <si>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</si>
  <si>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</si>
  <si>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</si>
  <si>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</si>
  <si>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</si>
  <si>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</si>
  <si>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</si>
  <si>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</si>
  <si>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</si>
  <si>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</si>
  <si>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</si>
  <si>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</si>
  <si>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</si>
  <si>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</si>
  <si>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</si>
  <si>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</si>
  <si>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</si>
  <si>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</si>
  <si>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</si>
  <si>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</si>
  <si>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</si>
  <si>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</si>
  <si>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</si>
  <si>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</si>
  <si>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</si>
  <si>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</si>
  <si>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</si>
  <si>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</si>
  <si>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</si>
  <si>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</si>
  <si>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</si>
  <si>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</si>
  <si>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</si>
  <si>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</si>
  <si>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</si>
  <si>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</si>
  <si>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</si>
  <si>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</si>
  <si>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</si>
  <si>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</si>
  <si>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</si>
  <si>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</si>
  <si>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</si>
  <si>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</si>
  <si>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</si>
  <si>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</si>
  <si>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</si>
  <si>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</si>
  <si>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</si>
  <si>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</si>
  <si>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</si>
  <si>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</si>
  <si>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</si>
  <si>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</si>
  <si>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</si>
  <si>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</si>
  <si>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</si>
  <si>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</si>
  <si>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</si>
  <si>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</si>
  <si>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</si>
  <si>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</si>
  <si>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</si>
  <si>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</si>
  <si>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</si>
  <si>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</si>
  <si>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</si>
  <si>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</si>
  <si>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</si>
  <si>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</si>
  <si>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</si>
  <si>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</si>
  <si>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</si>
  <si>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</si>
  <si>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</si>
  <si>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</si>
  <si>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</si>
  <si>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</si>
  <si>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</si>
  <si>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</si>
  <si>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</si>
  <si>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</si>
  <si>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</si>
  <si>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</si>
  <si>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</si>
  <si>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</si>
  <si>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</si>
  <si>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</si>
  <si>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</si>
  <si>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</si>
  <si>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</si>
  <si>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</si>
  <si>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</si>
  <si>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</si>
  <si>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</si>
  <si>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</si>
  <si>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</si>
  <si>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</si>
  <si>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</si>
  <si>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</si>
  <si>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</si>
  <si>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</si>
  <si>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</si>
  <si>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</si>
  <si>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</si>
  <si>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</si>
  <si>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</si>
  <si>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</si>
  <si>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</si>
  <si>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</si>
  <si>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</si>
  <si>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</si>
  <si>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</si>
  <si>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</si>
  <si>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</si>
  <si>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</si>
  <si>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</si>
  <si>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</si>
  <si>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</si>
  <si>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</si>
  <si>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</si>
  <si>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</si>
  <si>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</si>
  <si>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</si>
  <si>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</si>
  <si>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</si>
  <si>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</si>
  <si>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</si>
  <si>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</si>
  <si>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</si>
  <si>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</si>
  <si>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</si>
  <si>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</si>
  <si>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</si>
  <si>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</si>
  <si>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</si>
  <si>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</si>
  <si>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</si>
  <si>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</si>
  <si>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</si>
  <si>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</si>
  <si>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</si>
  <si>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</si>
  <si>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</si>
  <si>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</si>
  <si>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</si>
  <si>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</si>
  <si>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</si>
  <si>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</si>
  <si>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</si>
  <si>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</si>
  <si>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</si>
  <si>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</si>
  <si>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</si>
  <si>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</si>
  <si>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</si>
  <si>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</si>
  <si>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</si>
  <si>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</si>
  <si>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</si>
  <si>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</si>
  <si>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</si>
  <si>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</si>
  <si>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</si>
  <si>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</si>
  <si>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</si>
  <si>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</si>
  <si>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</si>
  <si>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</si>
  <si>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</si>
  <si>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</si>
  <si>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</si>
  <si>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</si>
  <si>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</si>
  <si>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</si>
  <si>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</si>
  <si>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</si>
  <si>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</si>
  <si>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</si>
  <si>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</si>
  <si>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</si>
  <si>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</si>
  <si>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</si>
  <si>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</si>
  <si>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</si>
  <si>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</si>
  <si>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</si>
  <si>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</si>
  <si>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</si>
  <si>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</si>
  <si>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</si>
  <si>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</si>
  <si>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</si>
  <si>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</si>
  <si>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</si>
  <si>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</si>
  <si>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</si>
  <si>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</si>
  <si>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</si>
  <si>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</si>
  <si>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</si>
  <si>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</si>
  <si>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</si>
  <si>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</si>
  <si>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</si>
  <si>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</si>
  <si>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</si>
  <si>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</si>
  <si>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</si>
  <si>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</si>
  <si>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</si>
  <si>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</si>
  <si>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</si>
  <si>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</si>
  <si>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</si>
  <si>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</si>
  <si>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</si>
  <si>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</si>
  <si>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</si>
  <si>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</si>
  <si>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</si>
  <si>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</si>
  <si>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</si>
  <si>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</si>
  <si>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</si>
  <si>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</si>
  <si>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</si>
  <si>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</si>
  <si>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</si>
  <si>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</si>
  <si>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</si>
  <si>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</si>
  <si>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</si>
  <si>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</si>
  <si>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</si>
  <si>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</si>
  <si>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</si>
  <si>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</si>
  <si>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</si>
  <si>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</si>
  <si>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</si>
  <si>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</si>
  <si>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</si>
  <si>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</si>
  <si>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</si>
  <si>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</si>
  <si>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</si>
  <si>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</si>
  <si>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</si>
  <si>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</si>
  <si>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</si>
  <si>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</si>
  <si>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</si>
  <si>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</si>
  <si>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</si>
  <si>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</si>
  <si>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</si>
  <si>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</si>
  <si>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</si>
  <si>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</si>
  <si>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</si>
  <si>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</si>
  <si>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</si>
  <si>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</si>
  <si>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</si>
  <si>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</si>
  <si>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</si>
  <si>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</si>
  <si>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</si>
  <si>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</si>
  <si>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</si>
  <si>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</si>
  <si>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</si>
  <si>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</si>
  <si>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</si>
  <si>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</si>
  <si>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</si>
  <si>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</si>
  <si>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</si>
  <si>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</si>
  <si>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</si>
  <si>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</si>
  <si>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</si>
  <si>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</si>
  <si>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</si>
  <si>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</si>
  <si>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</si>
  <si>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</si>
  <si>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</si>
  <si>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</si>
  <si>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</si>
  <si>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</si>
  <si>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</si>
  <si>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</si>
  <si>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</si>
  <si>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</si>
  <si>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</si>
  <si>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</si>
  <si>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</si>
  <si>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</si>
  <si>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</si>
  <si>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</si>
  <si>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</si>
  <si>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</si>
  <si>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</si>
  <si>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</si>
  <si>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</si>
  <si>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</si>
  <si>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</si>
  <si>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</si>
  <si>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</si>
  <si>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</si>
  <si>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</si>
  <si>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</si>
  <si>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</si>
  <si>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</si>
  <si>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</si>
  <si>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</si>
  <si>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</si>
  <si>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</si>
  <si>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</si>
  <si>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</si>
  <si>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</si>
  <si>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</si>
  <si>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</si>
  <si>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</si>
  <si>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</si>
  <si>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</si>
  <si>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</si>
  <si>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</si>
  <si>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</si>
  <si>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</si>
  <si>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</si>
  <si>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</si>
  <si>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</si>
  <si>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</si>
  <si>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</si>
  <si>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</si>
  <si>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</si>
  <si>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</si>
  <si>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</si>
  <si>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</si>
  <si>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</si>
  <si>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</si>
  <si>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</si>
  <si>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</si>
  <si>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</si>
  <si>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</si>
  <si>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</si>
  <si>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</si>
  <si>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</si>
  <si>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</si>
  <si>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</si>
  <si>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</si>
  <si>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</si>
  <si>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</si>
  <si>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</si>
  <si>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</si>
  <si>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</si>
  <si>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</si>
  <si>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</si>
  <si>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</si>
  <si>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</si>
  <si>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</si>
  <si>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</si>
  <si>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</si>
  <si>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</si>
  <si>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</si>
  <si>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</si>
  <si>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</si>
  <si>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</si>
  <si>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</si>
  <si>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</si>
  <si>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</si>
  <si>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</si>
  <si>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</si>
  <si>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</si>
  <si>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</si>
  <si>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</si>
  <si>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</si>
  <si>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</si>
  <si>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</si>
  <si>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</si>
  <si>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</si>
  <si>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</si>
  <si>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</si>
  <si>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</si>
  <si>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</si>
  <si>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</si>
  <si>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</si>
  <si>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</si>
  <si>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</si>
  <si>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</si>
  <si>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</si>
  <si>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</si>
  <si>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</si>
  <si>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</si>
  <si>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</si>
  <si>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</si>
  <si>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</si>
  <si>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</si>
  <si>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</si>
  <si>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</si>
  <si>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</si>
  <si>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</si>
  <si>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</si>
  <si>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</si>
  <si>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</si>
  <si>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</si>
  <si>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</si>
  <si>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</si>
  <si>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</si>
  <si>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</si>
  <si>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</si>
  <si>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</si>
  <si>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</si>
  <si>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</si>
  <si>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</si>
  <si>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</si>
  <si>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</si>
  <si>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</si>
  <si>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</si>
  <si>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</si>
  <si>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</si>
  <si>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</si>
  <si>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</si>
  <si>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</si>
  <si>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</si>
  <si>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</si>
  <si>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</si>
  <si>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</si>
  <si>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</si>
  <si>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</si>
  <si>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</si>
  <si>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</si>
  <si>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</si>
  <si>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</si>
  <si>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</si>
  <si>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</si>
  <si>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</si>
  <si>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</si>
  <si>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</si>
  <si>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</si>
  <si>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</si>
  <si>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</si>
  <si>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</si>
  <si>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</si>
  <si>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</si>
  <si>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</si>
  <si>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</si>
  <si>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</si>
  <si>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</si>
  <si>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</si>
  <si>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</si>
  <si>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</si>
  <si>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</si>
  <si>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</si>
  <si>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</si>
  <si>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</si>
  <si>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</si>
  <si>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</si>
  <si>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</si>
  <si>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</si>
  <si>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</si>
  <si>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</si>
  <si>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</si>
  <si>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</si>
  <si>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</si>
  <si>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</si>
  <si>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</si>
  <si>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</si>
  <si>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</si>
  <si>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</si>
  <si>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</si>
  <si>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</si>
  <si>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</si>
  <si>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</si>
  <si>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</si>
  <si>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</si>
  <si>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</si>
  <si>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</si>
  <si>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</si>
  <si>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</si>
  <si>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</si>
  <si>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</si>
  <si>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</si>
  <si>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</si>
  <si>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</si>
  <si>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</si>
  <si>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</si>
  <si>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</si>
  <si>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</si>
  <si>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</si>
  <si>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</si>
  <si>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</si>
  <si>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</si>
  <si>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</si>
  <si>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</si>
  <si>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</si>
  <si>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</si>
  <si>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</si>
  <si>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</si>
  <si>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</si>
  <si>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</si>
  <si>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</si>
  <si>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</si>
  <si>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</si>
  <si>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</si>
  <si>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</si>
  <si>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</si>
  <si>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</si>
  <si>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</si>
  <si>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</si>
  <si>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</si>
  <si>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</si>
  <si>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</si>
  <si>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</si>
  <si>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</si>
  <si>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</si>
  <si>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</si>
  <si>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</si>
  <si>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</si>
  <si>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</si>
  <si>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</si>
  <si>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</si>
  <si>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</si>
  <si>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</si>
  <si>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</si>
  <si>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</si>
  <si>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</si>
  <si>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</si>
  <si>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</si>
  <si>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</si>
  <si>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</si>
  <si>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</si>
  <si>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</si>
  <si>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</si>
  <si>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</si>
  <si>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</si>
  <si>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</si>
  <si>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</si>
  <si>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</si>
  <si>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</si>
  <si>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</si>
  <si>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</si>
  <si>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</si>
  <si>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</si>
  <si>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</si>
  <si>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</si>
  <si>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</si>
  <si>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</si>
  <si>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</si>
  <si>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</si>
  <si>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</si>
  <si>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</si>
  <si>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</si>
  <si>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</si>
  <si>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</si>
  <si>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</si>
  <si>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</si>
  <si>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</si>
  <si>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</si>
  <si>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</si>
  <si>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</si>
  <si>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</si>
  <si>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</si>
  <si>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</si>
  <si>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</si>
  <si>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</si>
  <si>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</si>
  <si>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</si>
  <si>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</si>
  <si>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</si>
  <si>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</si>
  <si>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</si>
  <si>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</si>
  <si>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</si>
  <si>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</si>
  <si>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</si>
  <si>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</si>
  <si>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</si>
  <si>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</si>
  <si>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</si>
  <si>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</si>
  <si>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</si>
  <si>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</si>
  <si>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</si>
  <si>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</si>
  <si>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</si>
  <si>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</si>
  <si>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</si>
  <si>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</si>
  <si>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</si>
  <si>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</si>
  <si>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</si>
  <si>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</si>
  <si>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</si>
  <si>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</si>
  <si>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</si>
  <si>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</si>
  <si>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</si>
  <si>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</si>
  <si>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</si>
  <si>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</si>
  <si>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</si>
  <si>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</si>
  <si>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</si>
  <si>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</si>
  <si>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</si>
  <si>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</si>
  <si>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</si>
  <si>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</si>
  <si>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</si>
  <si>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</si>
  <si>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</si>
  <si>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</si>
  <si>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</si>
  <si>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</si>
  <si>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</si>
  <si>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</si>
  <si>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</si>
  <si>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</si>
  <si>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</si>
  <si>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</si>
  <si>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</si>
  <si>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</si>
  <si>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</si>
  <si>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</si>
  <si>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</si>
  <si>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</si>
  <si>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</si>
  <si>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</si>
  <si>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</si>
  <si>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</si>
  <si>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</si>
  <si>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</si>
  <si>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</si>
  <si>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</si>
  <si>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</si>
  <si>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</si>
  <si>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</si>
  <si>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</si>
  <si>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</si>
  <si>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</si>
  <si>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</si>
  <si>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</si>
  <si>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</si>
  <si>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</si>
  <si>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</si>
  <si>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</si>
  <si>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</si>
  <si>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</si>
  <si>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</si>
  <si>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</si>
  <si>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</si>
  <si>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</si>
  <si>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</si>
  <si>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</si>
  <si>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</si>
  <si>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</si>
  <si>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</si>
  <si>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</si>
  <si>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</si>
  <si>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</si>
  <si>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</si>
  <si>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</si>
  <si>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</si>
  <si>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</si>
  <si>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</si>
  <si>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</si>
  <si>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</si>
  <si>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</si>
  <si>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</si>
  <si>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</si>
  <si>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</si>
  <si>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</si>
  <si>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</si>
  <si>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</si>
  <si>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</si>
  <si>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</si>
  <si>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</si>
  <si>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</si>
  <si>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</si>
  <si>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</si>
  <si>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</si>
  <si>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</si>
  <si>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</si>
  <si>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</si>
  <si>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</si>
  <si>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</si>
  <si>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</si>
  <si>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</si>
  <si>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</si>
  <si>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</si>
  <si>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</si>
  <si>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</si>
  <si>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</si>
  <si>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</si>
  <si>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</si>
  <si>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</si>
  <si>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</si>
  <si>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</si>
  <si>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</si>
  <si>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</si>
  <si>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</si>
  <si>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</si>
  <si>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</si>
  <si>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</si>
  <si>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</si>
  <si>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</si>
  <si>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</si>
  <si>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</si>
  <si>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</si>
  <si>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</si>
  <si>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</si>
  <si>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</si>
  <si>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</si>
  <si>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</si>
  <si>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</si>
  <si>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</si>
  <si>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</si>
  <si>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</si>
  <si>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</si>
  <si>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</si>
  <si>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</si>
  <si>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</si>
  <si>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</si>
  <si>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</si>
  <si>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</si>
  <si>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</si>
  <si>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</si>
  <si>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</si>
  <si>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</si>
  <si>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</si>
  <si>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</si>
  <si>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</si>
  <si>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</si>
  <si>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</si>
  <si>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</si>
  <si>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</si>
  <si>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</si>
  <si>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</si>
  <si>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</si>
  <si>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</si>
  <si>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</si>
  <si>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</si>
  <si>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</si>
  <si>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</si>
  <si>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</si>
  <si>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</si>
  <si>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</si>
  <si>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</si>
  <si>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</si>
  <si>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</si>
  <si>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</si>
  <si>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</si>
  <si>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</si>
  <si>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</si>
  <si>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</si>
  <si>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</si>
  <si>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</si>
  <si>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</si>
  <si>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</si>
  <si>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</si>
  <si>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</si>
  <si>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</si>
  <si>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</si>
  <si>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</si>
  <si>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</si>
  <si>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</si>
  <si>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</si>
  <si>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</si>
  <si>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</si>
  <si>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</si>
  <si>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</si>
  <si>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</si>
  <si>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</si>
  <si>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</si>
  <si>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</si>
  <si>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</si>
  <si>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</si>
  <si>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</si>
  <si>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</si>
  <si>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</si>
  <si>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</si>
  <si>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</si>
  <si>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</si>
  <si>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</si>
  <si>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</si>
  <si>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</si>
  <si>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</si>
  <si>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</si>
  <si>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</si>
  <si>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</si>
  <si>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</si>
  <si>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</si>
  <si>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</si>
  <si>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</si>
  <si>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</si>
  <si>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</si>
  <si>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</si>
  <si>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</si>
  <si>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</si>
  <si>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</si>
  <si>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</si>
  <si>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</si>
  <si>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</si>
  <si>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</si>
  <si>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</si>
  <si>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</si>
  <si>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</si>
  <si>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</si>
  <si>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</si>
  <si>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</si>
  <si>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</si>
  <si>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</si>
  <si>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</si>
  <si>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</si>
  <si>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</si>
  <si>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</si>
  <si>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</si>
  <si>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</si>
  <si>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</si>
  <si>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</si>
  <si>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</si>
  <si>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</si>
  <si>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</si>
  <si>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</si>
  <si>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</si>
  <si>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</si>
  <si>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</si>
  <si>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</si>
  <si>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</si>
  <si>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</si>
  <si>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</si>
  <si>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</si>
  <si>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</si>
  <si>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</si>
  <si>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</si>
  <si>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</si>
  <si>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</si>
  <si>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</si>
  <si>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</si>
  <si>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</si>
  <si>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</si>
  <si>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</si>
  <si>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</si>
  <si>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</si>
  <si>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</si>
  <si>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</si>
  <si>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</si>
  <si>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</si>
  <si>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</si>
  <si>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</si>
  <si>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</si>
  <si>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</si>
  <si>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</si>
  <si>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</si>
  <si>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</si>
  <si>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</si>
  <si>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</si>
  <si>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</si>
  <si>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</si>
  <si>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</si>
  <si>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</si>
  <si>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</si>
  <si>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</si>
  <si>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</si>
  <si>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</si>
  <si>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</si>
  <si>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</si>
  <si>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</si>
  <si>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</si>
  <si>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</si>
  <si>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</si>
  <si>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</si>
  <si>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</si>
  <si>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</si>
  <si>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</si>
  <si>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</si>
  <si>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</si>
  <si>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</si>
  <si>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</si>
  <si>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</si>
  <si>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</si>
  <si>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</si>
  <si>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</si>
  <si>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</si>
  <si>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</si>
  <si>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</si>
  <si>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</si>
  <si>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</si>
  <si>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</si>
  <si>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</si>
  <si>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</si>
  <si>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</si>
  <si>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</si>
  <si>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</si>
  <si>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</si>
  <si>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</si>
  <si>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</si>
  <si>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</si>
  <si>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</si>
  <si>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</si>
  <si>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</si>
  <si>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</si>
  <si>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</si>
  <si>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</si>
  <si>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</si>
  <si>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</si>
  <si>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</si>
  <si>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</si>
  <si>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</si>
  <si>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</si>
  <si>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</si>
  <si>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</si>
  <si>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</si>
  <si>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</si>
  <si>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</si>
  <si>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</si>
  <si>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</si>
  <si>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</si>
  <si>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</si>
  <si>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</si>
  <si>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</si>
  <si>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</si>
  <si>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</si>
  <si>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</si>
  <si>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</si>
  <si>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</si>
  <si>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</si>
  <si>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</si>
  <si>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</si>
  <si>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</si>
  <si>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</si>
  <si>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</si>
  <si>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</si>
  <si>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</si>
  <si>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</si>
  <si>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</si>
  <si>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</si>
  <si>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</si>
  <si>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</si>
  <si>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</si>
  <si>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</si>
  <si>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</si>
  <si>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</si>
  <si>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</si>
  <si>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</si>
  <si>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</si>
  <si>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</si>
  <si>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</si>
  <si>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</si>
  <si>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</si>
  <si>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</si>
  <si>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</si>
  <si>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</si>
  <si>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</si>
  <si>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</si>
  <si>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</si>
  <si>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</si>
  <si>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</si>
  <si>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</si>
  <si>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</si>
  <si>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</si>
  <si>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</si>
  <si>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</si>
  <si>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</si>
  <si>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</si>
  <si>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</si>
  <si>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</si>
  <si>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</si>
  <si>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</si>
  <si>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</si>
  <si>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</si>
  <si>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</si>
  <si>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</si>
  <si>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</si>
  <si>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</si>
  <si>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</si>
  <si>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</si>
  <si>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</si>
  <si>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</si>
  <si>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</si>
  <si>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</si>
  <si>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</si>
  <si>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</si>
  <si>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</si>
  <si>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</si>
  <si>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</si>
  <si>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</si>
  <si>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</si>
  <si>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</si>
  <si>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</si>
  <si>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</si>
  <si>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</si>
  <si>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</si>
  <si>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</si>
  <si>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</si>
  <si>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</si>
  <si>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</si>
  <si>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</si>
  <si>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</si>
  <si>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</si>
  <si>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</si>
  <si>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</si>
  <si>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</si>
  <si>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</si>
  <si>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</si>
  <si>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</si>
  <si>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</si>
  <si>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</si>
  <si>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</si>
  <si>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</si>
  <si>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</si>
  <si>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</si>
  <si>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</si>
  <si>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</si>
  <si>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</si>
  <si>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</si>
  <si>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</si>
  <si>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</si>
  <si>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</si>
  <si>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</si>
  <si>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</si>
  <si>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</si>
  <si>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</si>
  <si>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</si>
  <si>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</si>
  <si>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</si>
  <si>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</si>
  <si>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</si>
  <si>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</si>
  <si>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</si>
  <si>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</si>
  <si>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</si>
  <si>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</si>
  <si>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</si>
  <si>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</si>
  <si>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</si>
  <si>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</si>
  <si>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</si>
  <si>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</si>
  <si>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</si>
  <si>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</si>
  <si>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</si>
  <si>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</si>
  <si>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</si>
  <si>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</si>
  <si>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</si>
  <si>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</si>
  <si>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</si>
  <si>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</si>
  <si>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</si>
  <si>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</si>
  <si>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</si>
  <si>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</si>
  <si>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</si>
  <si>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</si>
  <si>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</si>
  <si>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</si>
  <si>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</si>
  <si>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</si>
  <si>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</si>
  <si>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</si>
  <si>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</si>
  <si>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</si>
  <si>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</si>
  <si>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</si>
  <si>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</si>
  <si>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</si>
  <si>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</si>
  <si>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</si>
  <si>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</si>
  <si>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</si>
  <si>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</si>
  <si>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</si>
  <si>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</si>
  <si>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</si>
  <si>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</si>
  <si>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</si>
  <si>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</si>
  <si>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</si>
  <si>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</si>
  <si>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</si>
  <si>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</si>
  <si>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</si>
  <si>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</si>
  <si>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</si>
  <si>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</si>
  <si>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</si>
  <si>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</si>
  <si>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</si>
  <si>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</si>
  <si>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</si>
  <si>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</si>
  <si>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</si>
  <si>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</si>
  <si>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</si>
  <si>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</si>
  <si>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</si>
  <si>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</si>
  <si>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</si>
  <si>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</si>
  <si>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</si>
  <si>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</si>
  <si>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</si>
  <si>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</si>
  <si>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</si>
  <si>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</si>
  <si>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</si>
  <si>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</si>
  <si>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</si>
  <si>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</si>
  <si>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</si>
  <si>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</si>
  <si>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</si>
  <si>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</si>
  <si>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</si>
  <si>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</si>
  <si>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</si>
  <si>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</si>
  <si>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</si>
  <si>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</si>
  <si>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</si>
  <si>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</si>
  <si>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</si>
  <si>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</si>
  <si>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</si>
  <si>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</si>
  <si>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</si>
  <si>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</si>
  <si>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</si>
  <si>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</si>
  <si>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</si>
  <si>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</si>
  <si>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</si>
  <si>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</si>
  <si>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</si>
  <si>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</si>
  <si>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</si>
  <si>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</si>
  <si>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</si>
  <si>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</si>
  <si>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</si>
  <si>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</si>
  <si>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</si>
  <si>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</si>
  <si>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</si>
  <si>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</si>
  <si>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</si>
  <si>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</si>
  <si>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</si>
  <si>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</si>
  <si>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</si>
  <si>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</si>
  <si>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</si>
  <si>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</si>
  <si>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</si>
  <si>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</si>
  <si>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</si>
  <si>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</si>
  <si>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</si>
  <si>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</si>
  <si>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</si>
  <si>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</si>
  <si>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</si>
  <si>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</si>
  <si>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</si>
  <si>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</si>
  <si>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</si>
  <si>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</si>
  <si>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</si>
  <si>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</si>
  <si>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</si>
  <si>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</si>
  <si>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</si>
  <si>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</si>
  <si>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</si>
  <si>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</si>
  <si>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</si>
  <si>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</si>
  <si>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</si>
  <si>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</si>
  <si>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</si>
  <si>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</si>
  <si>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</si>
  <si>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</si>
  <si>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</si>
  <si>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</si>
  <si>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</si>
  <si>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</si>
  <si>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</si>
  <si>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</si>
  <si>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</si>
  <si>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</si>
  <si>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</si>
  <si>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</si>
  <si>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</si>
  <si>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</si>
  <si>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</si>
  <si>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</si>
  <si>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</si>
  <si>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</si>
  <si>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</si>
  <si>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</si>
  <si>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</si>
  <si>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</si>
  <si>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</si>
  <si>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</si>
  <si>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</si>
  <si>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</si>
  <si>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</si>
  <si>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</si>
  <si>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</si>
  <si>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</si>
  <si>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</si>
  <si>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</si>
  <si>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</si>
  <si>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</si>
  <si>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</si>
  <si>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</si>
  <si>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</si>
  <si>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</si>
  <si>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</si>
  <si>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</si>
  <si>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</si>
  <si>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</si>
  <si>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</si>
  <si>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</si>
  <si>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</si>
  <si>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</si>
  <si>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</si>
  <si>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</si>
  <si>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</si>
  <si>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</si>
  <si>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</si>
  <si>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</si>
  <si>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</si>
  <si>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</si>
  <si>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</si>
  <si>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</si>
  <si>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</si>
  <si>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</si>
  <si>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</si>
  <si>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</si>
  <si>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</si>
  <si>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</si>
  <si>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</si>
  <si>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</si>
  <si>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</si>
  <si>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</si>
  <si>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</si>
  <si>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</si>
  <si>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</si>
  <si>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</si>
  <si>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</si>
  <si>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</si>
  <si>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</si>
  <si>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</si>
  <si>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</si>
  <si>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</si>
  <si>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</si>
  <si>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</si>
  <si>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</si>
  <si>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</si>
  <si>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</si>
  <si>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</si>
  <si>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</si>
  <si>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</si>
  <si>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</si>
  <si>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</si>
  <si>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</si>
  <si>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</si>
  <si>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</si>
  <si>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</si>
  <si>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</si>
  <si>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</si>
  <si>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</si>
  <si>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</si>
  <si>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</si>
  <si>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</si>
  <si>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</si>
  <si>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</si>
  <si>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</si>
  <si>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</si>
  <si>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</si>
  <si>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</si>
  <si>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</si>
  <si>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</si>
  <si>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</si>
  <si>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</si>
  <si>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</si>
  <si>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</si>
  <si>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</si>
  <si>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</si>
  <si>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</si>
  <si>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</si>
  <si>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</si>
  <si>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</si>
  <si>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</si>
  <si>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</si>
  <si>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</si>
  <si>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</si>
  <si>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</si>
  <si>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</si>
  <si>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</si>
  <si>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</si>
  <si>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</si>
  <si>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</si>
  <si>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</si>
  <si>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</si>
  <si>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</si>
  <si>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</si>
  <si>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</si>
  <si>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</si>
  <si>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</si>
  <si>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</si>
  <si>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</si>
  <si>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</si>
  <si>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</si>
  <si>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</si>
  <si>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</si>
  <si>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</si>
  <si>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</si>
  <si>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</si>
  <si>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</si>
  <si>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</si>
  <si>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</si>
  <si>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</si>
  <si>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</si>
  <si>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</si>
  <si>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</si>
  <si>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</si>
  <si>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</si>
  <si>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</si>
  <si>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</si>
  <si>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</si>
  <si>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</si>
  <si>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</si>
  <si>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</si>
  <si>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</si>
  <si>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</si>
  <si>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</si>
  <si>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</si>
  <si>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</si>
  <si>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</si>
  <si>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</si>
  <si>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</si>
  <si>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</si>
  <si>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</si>
  <si>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</si>
  <si>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</si>
  <si>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</si>
  <si>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</si>
  <si>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</si>
  <si>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</si>
  <si>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</si>
  <si>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</si>
  <si>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</si>
  <si>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</si>
  <si>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</si>
  <si>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</si>
  <si>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</si>
  <si>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</si>
  <si>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</si>
  <si>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</si>
  <si>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</si>
  <si>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</si>
  <si>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</si>
  <si>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</si>
  <si>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</si>
  <si>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</si>
  <si>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</si>
  <si>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</si>
  <si>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</si>
  <si>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</si>
  <si>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</si>
  <si>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</si>
  <si>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</si>
  <si>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</si>
  <si>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</si>
  <si>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</si>
  <si>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</si>
  <si>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</si>
  <si>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</si>
  <si>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</si>
  <si>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</si>
  <si>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</si>
  <si>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</si>
  <si>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</si>
  <si>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</si>
  <si>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</si>
  <si>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</si>
  <si>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</si>
  <si>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</si>
  <si>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</si>
  <si>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</si>
  <si>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</si>
  <si>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</si>
  <si>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</si>
  <si>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</si>
  <si>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</si>
  <si>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</si>
  <si>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</si>
  <si>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</si>
  <si>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</si>
  <si>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</si>
  <si>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</si>
  <si>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</si>
  <si>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</si>
  <si>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</si>
  <si>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</si>
  <si>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</si>
  <si>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</si>
  <si>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</si>
  <si>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</si>
  <si>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</si>
  <si>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</si>
  <si>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</si>
  <si>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</si>
  <si>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</si>
  <si>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</si>
  <si>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</si>
  <si>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</si>
  <si>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</si>
  <si>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</si>
  <si>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</si>
  <si>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</si>
  <si>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</si>
  <si>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</si>
  <si>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</si>
  <si>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</si>
  <si>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</si>
  <si>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</si>
  <si>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</si>
  <si>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</si>
  <si>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</si>
  <si>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</si>
  <si>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</si>
  <si>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</si>
  <si>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</si>
  <si>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</si>
  <si>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</si>
  <si>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</si>
  <si>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</si>
  <si>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</si>
  <si>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</si>
  <si>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</si>
  <si>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</si>
  <si>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</si>
  <si>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</si>
  <si>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</si>
  <si>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</si>
  <si>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</si>
  <si>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</si>
  <si>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</si>
  <si>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</si>
  <si>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</si>
  <si>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</si>
  <si>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</si>
  <si>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</si>
  <si>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</si>
  <si>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</si>
  <si>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</si>
  <si>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</si>
  <si>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</si>
  <si>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</si>
  <si>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</si>
  <si>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</si>
  <si>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</si>
  <si>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</si>
  <si>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</si>
  <si>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</si>
  <si>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</si>
  <si>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</si>
  <si>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</si>
  <si>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</si>
  <si>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</si>
  <si>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</si>
  <si>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</si>
  <si>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</si>
  <si>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</si>
  <si>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</si>
  <si>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</si>
  <si>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</si>
  <si>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</si>
  <si>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</si>
  <si>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</si>
  <si>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</si>
  <si>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</si>
  <si>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</si>
  <si>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</si>
  <si>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</si>
  <si>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</si>
  <si>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</si>
  <si>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</si>
  <si>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</si>
  <si>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</si>
  <si>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</si>
  <si>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</si>
  <si>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</si>
  <si>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</si>
  <si>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</si>
  <si>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</si>
  <si>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</si>
  <si>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</si>
  <si>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</si>
  <si>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</si>
  <si>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</si>
  <si>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</si>
  <si>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</si>
  <si>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</si>
  <si>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</si>
  <si>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</si>
  <si>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</si>
  <si>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</si>
  <si>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</si>
  <si>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</si>
  <si>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</si>
  <si>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</si>
  <si>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</si>
  <si>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</si>
  <si>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</si>
  <si>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</si>
  <si>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</si>
  <si>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</si>
  <si>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</si>
  <si>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</si>
  <si>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</si>
  <si>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</si>
  <si>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</si>
  <si>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</si>
  <si>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</si>
  <si>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</si>
  <si>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</si>
  <si>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</si>
  <si>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</si>
  <si>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</si>
  <si>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</si>
  <si>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</si>
  <si>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</si>
  <si>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</si>
  <si>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</si>
  <si>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</si>
  <si>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</si>
  <si>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</si>
  <si>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</si>
  <si>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</si>
  <si>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</si>
  <si>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</si>
  <si>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</si>
  <si>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</si>
  <si>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</si>
  <si>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</si>
  <si>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</si>
  <si>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</si>
  <si>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</si>
  <si>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</si>
  <si>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</si>
  <si>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</si>
  <si>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</si>
  <si>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</si>
  <si>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</si>
  <si>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</si>
  <si>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</si>
  <si>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</si>
  <si>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</si>
  <si>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</si>
  <si>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</si>
  <si>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</si>
  <si>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</si>
  <si>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</si>
  <si>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</si>
  <si>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</si>
  <si>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</si>
  <si>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</si>
  <si>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</si>
  <si>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</si>
  <si>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</si>
  <si>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</si>
  <si>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</si>
  <si>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</si>
  <si>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</si>
  <si>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</si>
  <si>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</si>
  <si>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</si>
  <si>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</si>
  <si>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</si>
  <si>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</si>
  <si>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</si>
  <si>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</si>
  <si>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</si>
  <si>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</si>
  <si>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</si>
  <si>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</si>
  <si>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</si>
  <si>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</si>
  <si>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</si>
  <si>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</si>
  <si>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</si>
  <si>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</si>
  <si>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</si>
  <si>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</si>
  <si>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</si>
  <si>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</si>
  <si>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</si>
  <si>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</si>
  <si>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</si>
  <si>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</si>
  <si>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</si>
  <si>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</si>
  <si>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</si>
  <si>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</si>
  <si>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</si>
  <si>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</si>
  <si>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</si>
  <si>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</si>
  <si>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</si>
  <si>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</si>
  <si>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</si>
  <si>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</si>
  <si>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</si>
  <si>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</si>
  <si>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</si>
  <si>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</si>
  <si>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</si>
  <si>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</si>
  <si>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</si>
  <si>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</si>
  <si>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</si>
  <si>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</si>
  <si>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</si>
  <si>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</si>
  <si>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</si>
  <si>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</si>
  <si>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</si>
  <si>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</si>
  <si>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</si>
  <si>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</si>
  <si>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</si>
  <si>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</si>
  <si>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</si>
  <si>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</si>
  <si>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</si>
  <si>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</si>
  <si>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</si>
  <si>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</si>
  <si>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</si>
  <si>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</si>
  <si>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</si>
  <si>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</si>
  <si>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</si>
  <si>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</si>
  <si>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</si>
  <si>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</si>
  <si>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</si>
  <si>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</si>
  <si>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</si>
  <si>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</si>
  <si>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</si>
  <si>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</si>
  <si>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</si>
  <si>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</si>
  <si>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</si>
  <si>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</si>
  <si>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</si>
  <si>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</si>
  <si>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</si>
  <si>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</si>
  <si>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</si>
  <si>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</si>
  <si>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</si>
  <si>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</si>
  <si>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</si>
  <si>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</si>
  <si>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</si>
  <si>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</si>
  <si>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</si>
  <si>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</si>
  <si>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</si>
  <si>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</si>
  <si>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</si>
  <si>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</si>
  <si>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</si>
  <si>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</si>
  <si>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</si>
  <si>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</si>
  <si>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</si>
  <si>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</si>
  <si>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</si>
  <si>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</si>
  <si>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</si>
  <si>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</si>
  <si>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</si>
  <si>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</si>
  <si>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</si>
  <si>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</si>
  <si>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</si>
  <si>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</si>
  <si>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</si>
  <si>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</si>
  <si>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</si>
  <si>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</si>
  <si>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</si>
  <si>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</si>
  <si>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</si>
  <si>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</si>
  <si>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</si>
  <si>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</si>
  <si>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</si>
  <si>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</si>
  <si>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</si>
  <si>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</si>
  <si>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</si>
  <si>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</si>
  <si>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</si>
  <si>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</si>
  <si>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</si>
  <si>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</si>
  <si>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</si>
  <si>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</si>
  <si>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</si>
  <si>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</si>
  <si>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</si>
  <si>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</si>
  <si>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</si>
  <si>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</si>
  <si>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</si>
  <si>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</si>
  <si>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</si>
  <si>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</si>
  <si>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</si>
  <si>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</si>
  <si>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</si>
  <si>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</si>
  <si>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</si>
  <si>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</si>
  <si>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</si>
  <si>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</si>
  <si>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</si>
  <si>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</si>
  <si>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</si>
  <si>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</si>
  <si>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</si>
  <si>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</si>
  <si>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</si>
  <si>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</si>
  <si>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</si>
  <si>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</si>
  <si>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</si>
  <si>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</si>
  <si>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</si>
  <si>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</si>
  <si>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</si>
  <si>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</si>
  <si>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</si>
  <si>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</si>
  <si>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</si>
  <si>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</si>
  <si>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</si>
  <si>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</si>
  <si>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</si>
  <si>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</si>
  <si>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</si>
  <si>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</si>
  <si>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</si>
  <si>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</si>
  <si>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</si>
  <si>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</si>
  <si>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</si>
  <si>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</si>
  <si>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</si>
  <si>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</si>
  <si>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</si>
  <si>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</si>
  <si>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</si>
  <si>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</si>
  <si>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</si>
  <si>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</si>
  <si>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</si>
  <si>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</si>
  <si>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</si>
  <si>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</si>
  <si>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</si>
  <si>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</si>
  <si>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</si>
  <si>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</si>
  <si>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</si>
  <si>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</si>
  <si>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</si>
  <si>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</si>
  <si>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</si>
  <si>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</si>
  <si>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</si>
  <si>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</si>
  <si>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</si>
  <si>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</si>
  <si>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</si>
  <si>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</si>
  <si>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</si>
  <si>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</si>
  <si>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</si>
  <si>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</si>
  <si>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</si>
  <si>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</si>
  <si>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</si>
  <si>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</si>
  <si>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</si>
  <si>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</si>
  <si>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</si>
  <si>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</si>
  <si>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</si>
  <si>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</si>
  <si>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</si>
  <si>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</si>
  <si>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</si>
  <si>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</si>
  <si>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</si>
  <si>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</si>
  <si>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</si>
  <si>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</si>
  <si>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</si>
  <si>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</si>
  <si>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</si>
  <si>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</si>
  <si>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</si>
  <si>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</si>
  <si>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</si>
  <si>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</si>
  <si>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</si>
  <si>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</si>
  <si>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</si>
  <si>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</si>
  <si>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</si>
  <si>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</si>
  <si>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</si>
  <si>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</si>
  <si>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</si>
  <si>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</si>
  <si>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</si>
  <si>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</si>
  <si>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</si>
  <si>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</si>
  <si>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</si>
  <si>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</si>
  <si>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</si>
  <si>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</si>
  <si>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</si>
  <si>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</si>
  <si>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</si>
  <si>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</si>
  <si>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</si>
  <si>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</si>
  <si>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</si>
  <si>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</si>
  <si>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</si>
  <si>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</si>
  <si>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</si>
  <si>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</si>
  <si>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</si>
  <si>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</si>
  <si>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</si>
  <si>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</si>
  <si>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</si>
  <si>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</si>
  <si>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</si>
  <si>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</si>
  <si>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</si>
  <si>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</si>
  <si>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</si>
  <si>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</si>
  <si>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</si>
  <si>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</si>
  <si>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</si>
  <si>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</si>
  <si>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</si>
  <si>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</si>
  <si>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</si>
  <si>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</si>
  <si>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</si>
  <si>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</si>
  <si>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</si>
  <si>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</si>
  <si>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</si>
  <si>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</si>
  <si>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</si>
  <si>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</si>
  <si>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</si>
  <si>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</si>
  <si>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</si>
  <si>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</si>
  <si>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</si>
  <si>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</si>
  <si>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</si>
  <si>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</si>
  <si>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</si>
  <si>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</si>
  <si>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</si>
  <si>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</si>
  <si>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</si>
  <si>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</si>
  <si>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</si>
  <si>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</si>
  <si>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</si>
  <si>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</si>
  <si>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</si>
  <si>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</si>
  <si>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</si>
  <si>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</si>
  <si>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</si>
  <si>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</si>
  <si>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</si>
  <si>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</si>
  <si>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</si>
  <si>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</si>
  <si>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</si>
  <si>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</si>
  <si>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</si>
  <si>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</si>
  <si>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</si>
  <si>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</si>
  <si>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</si>
  <si>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</si>
  <si>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</si>
  <si>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</si>
  <si>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</si>
  <si>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</si>
  <si>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</si>
  <si>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</si>
  <si>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</si>
  <si>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</si>
  <si>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</si>
  <si>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</si>
  <si>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</si>
  <si>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</si>
  <si>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</si>
  <si>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</si>
  <si>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</si>
  <si>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</si>
  <si>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</si>
  <si>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</si>
  <si>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</si>
  <si>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</si>
  <si>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</si>
  <si>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</si>
  <si>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</si>
  <si>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</si>
  <si>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</si>
  <si>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</si>
  <si>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</si>
  <si>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</si>
  <si>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</si>
  <si>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</si>
  <si>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</si>
  <si>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</si>
  <si>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</si>
  <si>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</si>
  <si>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</si>
  <si>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</si>
  <si>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</si>
  <si>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</si>
  <si>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</si>
  <si>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</si>
  <si>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</si>
  <si>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</si>
  <si>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</si>
  <si>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</si>
  <si>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</si>
  <si>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</si>
  <si>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</si>
  <si>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</si>
  <si>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</si>
  <si>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</si>
  <si>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</si>
  <si>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</si>
  <si>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</si>
  <si>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</si>
  <si>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</si>
  <si>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</si>
  <si>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</si>
  <si>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</si>
  <si>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</si>
  <si>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</si>
  <si>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</si>
  <si>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</si>
  <si>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</si>
  <si>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</si>
  <si>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</si>
  <si>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</si>
  <si>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</si>
  <si>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</si>
  <si>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</si>
  <si>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</si>
  <si>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</si>
  <si>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</si>
  <si>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</si>
  <si>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</si>
  <si>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</si>
  <si>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</si>
  <si>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</si>
  <si>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</si>
  <si>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</si>
  <si>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</si>
  <si>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</si>
  <si>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</si>
  <si>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</si>
  <si>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</si>
  <si>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</si>
  <si>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</si>
  <si>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</si>
  <si>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</si>
  <si>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</si>
  <si>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</si>
  <si>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</si>
  <si>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</si>
  <si>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</si>
  <si>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</si>
  <si>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</si>
  <si>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</si>
  <si>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</si>
  <si>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</si>
  <si>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</si>
  <si>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</si>
  <si>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</si>
  <si>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</si>
  <si>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</si>
  <si>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</si>
  <si>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</si>
  <si>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</si>
  <si>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</si>
  <si>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</si>
  <si>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</si>
  <si>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</si>
  <si>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</si>
  <si>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</si>
  <si>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</si>
  <si>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</si>
  <si>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</si>
  <si>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</si>
  <si>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</si>
  <si>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</si>
  <si>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</si>
  <si>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</si>
  <si>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</si>
  <si>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</si>
  <si>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</si>
  <si>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</si>
  <si>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</si>
  <si>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</si>
  <si>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</si>
  <si>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</si>
  <si>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</si>
  <si>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</si>
  <si>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</si>
  <si>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</si>
  <si>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</si>
  <si>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</si>
  <si>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</si>
  <si>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</si>
  <si>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</si>
  <si>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</si>
  <si>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</si>
  <si>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</si>
  <si>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</si>
  <si>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</si>
  <si>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</si>
  <si>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</si>
  <si>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</si>
  <si>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</si>
  <si>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</si>
  <si>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</si>
  <si>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</si>
  <si>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</si>
  <si>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</si>
  <si>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</si>
  <si>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</si>
  <si>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</si>
  <si>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</si>
  <si>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</si>
  <si>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</si>
  <si>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</si>
  <si>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</si>
  <si>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</si>
  <si>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</si>
  <si>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</si>
  <si>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</si>
  <si>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</si>
  <si>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</si>
  <si>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</si>
  <si>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</si>
  <si>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</si>
  <si>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</si>
  <si>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</si>
  <si>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</si>
  <si>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</si>
  <si>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</si>
  <si>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</si>
  <si>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</si>
  <si>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</si>
  <si>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</si>
  <si>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</si>
  <si>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</si>
  <si>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</si>
  <si>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</si>
  <si>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</si>
  <si>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</si>
  <si>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</si>
  <si>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</si>
  <si>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</si>
  <si>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</si>
  <si>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</si>
  <si>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</si>
  <si>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</si>
  <si>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</si>
  <si>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</si>
  <si>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</si>
  <si>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</si>
  <si>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</si>
  <si>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</si>
  <si>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</si>
  <si>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</si>
  <si>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</si>
  <si>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</si>
  <si>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</si>
  <si>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</si>
  <si>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</si>
  <si>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</si>
  <si>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</si>
  <si>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</si>
  <si>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</si>
  <si>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</si>
  <si>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</si>
  <si>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</si>
  <si>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</si>
  <si>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</si>
  <si>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</si>
  <si>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</si>
  <si>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</si>
  <si>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</si>
  <si>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</si>
  <si>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</si>
  <si>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</si>
  <si>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</si>
  <si>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</si>
  <si>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</si>
  <si>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</si>
  <si>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</si>
  <si>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</si>
  <si>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</si>
  <si>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</si>
  <si>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</si>
  <si>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</si>
  <si>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</si>
  <si>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</si>
  <si>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</si>
  <si>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</si>
  <si>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</si>
  <si>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</si>
  <si>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</si>
  <si>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</si>
  <si>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</si>
  <si>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</si>
  <si>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</si>
  <si>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</si>
  <si>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</si>
  <si>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</si>
  <si>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</si>
  <si>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</si>
  <si>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</si>
  <si>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</si>
  <si>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</si>
  <si>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</si>
  <si>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</si>
  <si>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</si>
  <si>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</si>
  <si>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</si>
  <si>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</si>
  <si>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</si>
  <si>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</si>
  <si>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</si>
  <si>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</si>
  <si>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</si>
  <si>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</si>
  <si>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</si>
  <si>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</si>
  <si>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</si>
  <si>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</si>
  <si>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</si>
  <si>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</si>
  <si>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</si>
  <si>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</si>
  <si>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</si>
  <si>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</si>
  <si>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</si>
  <si>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</si>
  <si>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</si>
  <si>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</si>
  <si>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</si>
  <si>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</si>
  <si>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</si>
  <si>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</si>
  <si>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</si>
  <si>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</si>
  <si>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</si>
  <si>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</si>
  <si>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</si>
  <si>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</si>
  <si>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</si>
  <si>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</si>
  <si>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</si>
  <si>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</si>
  <si>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</si>
  <si>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</si>
  <si>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</si>
  <si>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</si>
  <si>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</si>
  <si>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</si>
  <si>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</si>
  <si>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</si>
  <si>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</si>
  <si>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</si>
  <si>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</si>
  <si>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</si>
  <si>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</si>
  <si>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</si>
  <si>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</si>
  <si>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</si>
  <si>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</si>
  <si>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</si>
  <si>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</si>
  <si>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</si>
  <si>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</si>
  <si>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</si>
  <si>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</si>
  <si>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</si>
  <si>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</si>
  <si>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</si>
  <si>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</si>
  <si>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</si>
  <si>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</si>
  <si>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</si>
  <si>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</si>
  <si>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</si>
  <si>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</si>
  <si>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</si>
  <si>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</si>
  <si>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</si>
  <si>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</si>
  <si>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</si>
  <si>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</si>
  <si>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</si>
  <si>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</si>
  <si>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</si>
  <si>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</si>
  <si>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</si>
  <si>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</si>
  <si>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</si>
  <si>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</si>
  <si>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</si>
  <si>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</si>
  <si>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</si>
  <si>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</si>
  <si>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</si>
  <si>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</si>
  <si>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</si>
  <si>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</si>
  <si>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</si>
  <si>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</si>
  <si>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</si>
  <si>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</si>
  <si>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</si>
  <si>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</si>
  <si>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</si>
  <si>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</si>
  <si>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</si>
  <si>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</si>
  <si>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</si>
  <si>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</si>
  <si>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</si>
  <si>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</si>
  <si>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</si>
  <si>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</si>
  <si>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</si>
  <si>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</si>
  <si>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</si>
  <si>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</si>
  <si>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</si>
  <si>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</si>
  <si>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</si>
  <si>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</si>
  <si>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</si>
  <si>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</si>
  <si>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</si>
  <si>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</si>
  <si>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</si>
  <si>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</si>
  <si>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</si>
  <si>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</si>
  <si>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</si>
  <si>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</si>
  <si>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</si>
  <si>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</si>
  <si>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</si>
  <si>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</si>
  <si>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</si>
  <si>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</si>
  <si>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</si>
  <si>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</si>
  <si>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</si>
  <si>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</si>
  <si>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</si>
  <si>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</si>
  <si>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</si>
  <si>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</si>
  <si>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</si>
  <si>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</si>
  <si>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</si>
  <si>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</si>
  <si>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</si>
  <si>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</si>
  <si>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</si>
  <si>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</si>
  <si>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</si>
  <si>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</si>
  <si>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</si>
  <si>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</si>
  <si>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</si>
  <si>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</si>
  <si>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</si>
  <si>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</si>
  <si>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</si>
  <si>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</si>
  <si>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</si>
  <si>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</si>
  <si>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</si>
  <si>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</si>
  <si>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</si>
  <si>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</si>
  <si>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</si>
  <si>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</si>
  <si>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</si>
  <si>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</si>
  <si>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</si>
  <si>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</si>
  <si>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</si>
  <si>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</si>
  <si>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</si>
  <si>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</si>
  <si>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</si>
  <si>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</si>
  <si>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</si>
  <si>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</si>
  <si>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</si>
  <si>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</si>
  <si>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</si>
  <si>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</si>
  <si>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</si>
  <si>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</si>
  <si>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</si>
  <si>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</si>
  <si>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</si>
  <si>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</si>
  <si>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</si>
  <si>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</si>
  <si>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</si>
  <si>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</si>
  <si>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</si>
  <si>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</si>
  <si>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</si>
  <si>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</si>
  <si>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</si>
  <si>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</si>
  <si>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</si>
  <si>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</si>
  <si>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</si>
  <si>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</si>
  <si>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</si>
  <si>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</si>
  <si>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</si>
  <si>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</si>
  <si>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</si>
  <si>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</si>
  <si>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</si>
  <si>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</si>
  <si>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</si>
  <si>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</si>
  <si>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</si>
  <si>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</si>
  <si>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</si>
  <si>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</si>
  <si>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</si>
  <si>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</si>
  <si>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</si>
  <si>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</si>
  <si>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</si>
  <si>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</si>
  <si>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</si>
  <si>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</si>
  <si>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</si>
  <si>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</si>
  <si>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</si>
  <si>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</si>
  <si>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</si>
  <si>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</si>
  <si>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</si>
  <si>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</si>
  <si>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</si>
  <si>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</si>
  <si>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</si>
  <si>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</si>
  <si>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</si>
  <si>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</si>
  <si>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</si>
  <si>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</si>
  <si>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</si>
  <si>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</si>
  <si>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</si>
  <si>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</si>
  <si>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</si>
  <si>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</si>
  <si>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</si>
  <si>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</si>
  <si>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</si>
  <si>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</si>
  <si>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</si>
  <si>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</si>
  <si>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</si>
  <si>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</si>
  <si>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</si>
  <si>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</si>
  <si>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</si>
  <si>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</si>
  <si>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</si>
  <si>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</si>
  <si>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</si>
  <si>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</si>
  <si>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</si>
  <si>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</si>
  <si>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</si>
  <si>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</si>
  <si>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</si>
  <si>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</si>
  <si>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</si>
  <si>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</si>
  <si>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</si>
  <si>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</si>
  <si>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</si>
  <si>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</si>
  <si>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</si>
  <si>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</si>
  <si>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</si>
  <si>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</si>
  <si>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</si>
  <si>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</si>
  <si>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</si>
  <si>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</si>
  <si>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</si>
  <si>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</si>
  <si>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</si>
  <si>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</si>
  <si>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</si>
  <si>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</si>
  <si>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</si>
  <si>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</si>
  <si>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</si>
  <si>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</si>
  <si>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</si>
  <si>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</si>
  <si>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</si>
  <si>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</si>
  <si>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</si>
  <si>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</si>
  <si>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</si>
  <si>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</si>
  <si>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</si>
  <si>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</si>
  <si>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</si>
  <si>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</si>
  <si>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</si>
  <si>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</si>
  <si>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</si>
  <si>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</si>
  <si>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</si>
  <si>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</si>
  <si>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</si>
  <si>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</si>
  <si>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</si>
  <si>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</si>
  <si>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</si>
  <si>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</si>
  <si>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</si>
  <si>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</si>
  <si>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</si>
  <si>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</si>
  <si>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</si>
  <si>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</si>
  <si>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</si>
  <si>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</si>
  <si>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</si>
  <si>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</si>
  <si>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</si>
  <si>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</si>
  <si>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</si>
  <si>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</si>
  <si>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</si>
  <si>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</si>
  <si>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</si>
  <si>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</si>
  <si>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</si>
  <si>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</si>
  <si>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</si>
  <si>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</si>
  <si>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</si>
  <si>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</si>
  <si>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</si>
  <si>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</si>
  <si>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</si>
  <si>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</si>
  <si>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</si>
  <si>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</si>
  <si>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</si>
  <si>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</si>
  <si>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</si>
  <si>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</si>
  <si>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</si>
  <si>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</si>
  <si>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</si>
  <si>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</si>
  <si>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</si>
  <si>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</si>
  <si>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</si>
  <si>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</si>
  <si>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</si>
  <si>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</si>
  <si>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</si>
  <si>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</si>
  <si>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</si>
  <si>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</si>
  <si>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</si>
  <si>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</si>
  <si>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</si>
  <si>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</si>
  <si>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</si>
  <si>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</si>
  <si>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</si>
  <si>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</si>
  <si>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</si>
  <si>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</si>
  <si>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</si>
  <si>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</si>
  <si>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</si>
  <si>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</si>
  <si>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</si>
  <si>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</si>
  <si>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</si>
  <si>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</si>
  <si>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</si>
  <si>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</si>
  <si>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</si>
  <si>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</si>
  <si>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</si>
  <si>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</si>
  <si>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</si>
  <si>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</si>
  <si>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</si>
  <si>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</si>
  <si>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</si>
  <si>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</si>
  <si>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</si>
  <si>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</si>
  <si>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</si>
  <si>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</si>
  <si>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</si>
  <si>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</si>
  <si>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</si>
  <si>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</si>
  <si>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</si>
  <si>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</si>
  <si>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</si>
  <si>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</si>
  <si>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</si>
  <si>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</si>
  <si>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</si>
  <si>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</si>
  <si>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</si>
  <si>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</si>
  <si>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</si>
  <si>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</si>
  <si>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</si>
  <si>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</si>
  <si>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</si>
  <si>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</si>
  <si>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</si>
  <si>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</si>
  <si>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</si>
  <si>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</si>
  <si>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</si>
  <si>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</si>
  <si>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</si>
  <si>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</si>
  <si>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</si>
  <si>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</si>
  <si>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</si>
  <si>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</si>
  <si>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</si>
  <si>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</si>
  <si>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</si>
  <si>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</si>
  <si>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</si>
  <si>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</si>
  <si>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</si>
  <si>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</si>
  <si>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</si>
  <si>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</si>
  <si>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</si>
  <si>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</si>
  <si>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</si>
  <si>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</si>
  <si>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</si>
  <si>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</si>
  <si>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</si>
  <si>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</si>
  <si>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</si>
  <si>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</si>
  <si>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</si>
  <si>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</si>
  <si>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</si>
  <si>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</si>
  <si>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</si>
  <si>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</si>
  <si>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</si>
  <si>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</si>
  <si>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</si>
  <si>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</si>
  <si>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</si>
  <si>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</si>
  <si>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</si>
  <si>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</si>
  <si>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</si>
  <si>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</si>
  <si>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</si>
  <si>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</si>
  <si>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</si>
  <si>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</si>
  <si>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</si>
  <si>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</si>
  <si>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</si>
  <si>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</si>
  <si>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</si>
  <si>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</si>
  <si>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</si>
  <si>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</si>
  <si>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</si>
  <si>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</si>
  <si>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</si>
  <si>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</si>
  <si>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</si>
  <si>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</si>
  <si>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</si>
  <si>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</si>
  <si>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</si>
  <si>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</si>
  <si>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</si>
  <si>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</si>
  <si>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</si>
  <si>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</si>
  <si>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</si>
  <si>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</si>
  <si>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</si>
  <si>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</si>
  <si>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</si>
  <si>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</si>
  <si>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</si>
  <si>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</si>
  <si>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</si>
  <si>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</si>
  <si>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</si>
  <si>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</si>
  <si>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</si>
  <si>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</si>
  <si>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</si>
  <si>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</si>
  <si>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</si>
  <si>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</si>
  <si>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</si>
  <si>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</si>
  <si>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</si>
  <si>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</si>
  <si>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</si>
  <si>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</si>
  <si>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</si>
  <si>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</si>
  <si>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</si>
  <si>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</si>
  <si>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</si>
  <si>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</si>
  <si>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</si>
  <si>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</si>
  <si>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</si>
  <si>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</si>
  <si>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</si>
  <si>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</si>
  <si>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</si>
  <si>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</si>
  <si>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</si>
  <si>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</si>
  <si>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</si>
  <si>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</si>
  <si>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</si>
  <si>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</si>
  <si>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</si>
  <si>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</si>
  <si>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</si>
  <si>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</si>
  <si>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</si>
  <si>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</si>
  <si>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</si>
  <si>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</si>
  <si>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</si>
  <si>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</si>
  <si>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</si>
  <si>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</si>
  <si>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</si>
  <si>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</si>
  <si>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</si>
  <si>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</si>
  <si>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</si>
  <si>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</si>
  <si>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</si>
  <si>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</si>
  <si>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</si>
  <si>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</si>
  <si>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</si>
  <si>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</si>
  <si>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</si>
  <si>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</si>
  <si>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</si>
  <si>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</si>
  <si>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</si>
  <si>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</si>
  <si>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</si>
  <si>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</si>
  <si>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</si>
  <si>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</si>
  <si>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</si>
  <si>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</si>
  <si>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</si>
  <si>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</si>
  <si>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</si>
  <si>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</si>
  <si>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</si>
  <si>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</si>
  <si>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</si>
  <si>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</si>
  <si>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</si>
  <si>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</si>
  <si>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</si>
  <si>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</si>
  <si>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</si>
  <si>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</si>
  <si>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</si>
  <si>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</si>
  <si>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</si>
  <si>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</si>
  <si>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</si>
  <si>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</si>
  <si>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</si>
  <si>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</si>
  <si>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</si>
  <si>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</si>
  <si>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</si>
  <si>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</si>
  <si>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</si>
  <si>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</si>
  <si>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</si>
  <si>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</si>
  <si>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</si>
  <si>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</si>
  <si>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</si>
  <si>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</si>
  <si>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</si>
  <si>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</si>
  <si>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</si>
  <si>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</si>
  <si>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</si>
  <si>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</si>
  <si>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</si>
  <si>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</si>
  <si>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</si>
  <si>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</si>
  <si>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</si>
  <si>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</si>
  <si>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</si>
  <si>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</si>
  <si>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</si>
  <si>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</si>
  <si>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</si>
  <si>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</si>
  <si>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</si>
  <si>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</si>
  <si>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</si>
  <si>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</si>
  <si>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</si>
  <si>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</si>
  <si>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</si>
  <si>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</si>
  <si>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</si>
  <si>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</si>
  <si>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</si>
  <si>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</si>
  <si>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</si>
  <si>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</si>
  <si>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</si>
  <si>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</si>
  <si>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</si>
  <si>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</si>
  <si>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</si>
  <si>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</si>
  <si>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</si>
  <si>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</si>
  <si>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</si>
  <si>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</si>
  <si>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</si>
  <si>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</si>
  <si>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</si>
  <si>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</si>
  <si>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</si>
  <si>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</si>
  <si>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</si>
  <si>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</si>
  <si>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</si>
  <si>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</si>
  <si>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</si>
  <si>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</si>
  <si>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</si>
  <si>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</si>
  <si>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</si>
  <si>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</si>
  <si>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</si>
  <si>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</si>
  <si>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</si>
  <si>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</si>
  <si>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</si>
  <si>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</si>
  <si>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</si>
  <si>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</si>
  <si>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</si>
  <si>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</si>
  <si>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</si>
  <si>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</si>
  <si>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</si>
  <si>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</si>
  <si>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</si>
  <si>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</si>
  <si>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</si>
  <si>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</si>
  <si>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</si>
  <si>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</si>
  <si>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</si>
  <si>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</si>
  <si>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</si>
  <si>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</si>
  <si>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</si>
  <si>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</si>
  <si>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</si>
  <si>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</si>
  <si>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</si>
  <si>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</si>
  <si>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</si>
  <si>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</si>
  <si>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</si>
  <si>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</si>
  <si>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</si>
  <si>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</si>
  <si>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</si>
  <si>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</si>
  <si>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</si>
  <si>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</si>
  <si>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</si>
  <si>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</si>
  <si>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</si>
  <si>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</si>
  <si>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</si>
  <si>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</si>
  <si>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</si>
  <si>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</si>
  <si>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</si>
  <si>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</si>
  <si>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</si>
  <si>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</si>
  <si>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</si>
  <si>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</si>
  <si>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</si>
  <si>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</si>
  <si>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</si>
  <si>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</si>
  <si>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</si>
  <si>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</si>
  <si>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</si>
  <si>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</si>
  <si>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</si>
  <si>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</si>
  <si>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</si>
  <si>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</si>
  <si>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</si>
  <si>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</si>
  <si>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</si>
  <si>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</si>
  <si>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</si>
  <si>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</si>
  <si>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</si>
  <si>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</si>
  <si>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</si>
  <si>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</si>
  <si>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</si>
  <si>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</si>
  <si>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</si>
  <si>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</si>
  <si>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</si>
  <si>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</si>
  <si>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</si>
  <si>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</si>
  <si>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</si>
  <si>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</si>
  <si>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</si>
  <si>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</si>
  <si>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</si>
  <si>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</si>
  <si>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</si>
  <si>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</si>
  <si>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</si>
  <si>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</si>
  <si>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</si>
  <si>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</si>
  <si>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</si>
  <si>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</si>
  <si>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</si>
  <si>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</si>
  <si>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</si>
  <si>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</si>
  <si>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</si>
  <si>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</si>
  <si>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</si>
  <si>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</si>
  <si>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</si>
  <si>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</si>
  <si>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</si>
  <si>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</si>
  <si>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</si>
  <si>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</si>
  <si>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</si>
  <si>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</si>
  <si>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</si>
  <si>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</si>
  <si>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</si>
  <si>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</si>
  <si>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</si>
  <si>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</si>
  <si>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</si>
  <si>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</si>
  <si>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</si>
  <si>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</si>
  <si>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</si>
  <si>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</si>
  <si>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</si>
  <si>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</si>
  <si>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</si>
  <si>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</si>
  <si>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</si>
  <si>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</si>
  <si>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</si>
  <si>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</si>
  <si>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</si>
  <si>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</si>
  <si>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</si>
  <si>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</si>
  <si>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</si>
  <si>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</si>
  <si>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</si>
  <si>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</si>
  <si>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</si>
  <si>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</si>
  <si>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</si>
  <si>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</si>
  <si>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</si>
  <si>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</si>
  <si>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</si>
  <si>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</si>
  <si>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</si>
  <si>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</si>
  <si>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</si>
  <si>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</si>
  <si>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</si>
  <si>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</si>
  <si>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</si>
  <si>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</si>
  <si>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</si>
  <si>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</si>
  <si>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</si>
  <si>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</si>
  <si>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</si>
  <si>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</si>
  <si>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</si>
  <si>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</si>
  <si>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</si>
  <si>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</si>
  <si>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</si>
  <si>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</si>
  <si>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</si>
  <si>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</si>
  <si>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</si>
  <si>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</si>
  <si>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</si>
  <si>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</si>
  <si>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</si>
  <si>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</si>
  <si>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</si>
  <si>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</si>
  <si>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</si>
  <si>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</si>
  <si>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</si>
  <si>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</si>
  <si>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</si>
  <si>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</si>
  <si>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</si>
  <si>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</si>
  <si>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</si>
  <si>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</si>
  <si>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</si>
  <si>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</si>
  <si>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</si>
  <si>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</si>
  <si>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</si>
  <si>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</si>
  <si>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</si>
  <si>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</si>
  <si>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</si>
  <si>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</si>
  <si>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</si>
  <si>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</si>
  <si>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</si>
  <si>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</si>
  <si>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</si>
  <si>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</si>
  <si>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</si>
  <si>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</si>
  <si>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</si>
  <si>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</si>
  <si>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</si>
  <si>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</si>
  <si>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</si>
  <si>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</si>
  <si>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</si>
  <si>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</si>
  <si>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</si>
  <si>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</si>
  <si>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</si>
  <si>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</si>
  <si>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</si>
  <si>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</si>
  <si>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</si>
  <si>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</si>
  <si>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</si>
  <si>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</si>
  <si>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</si>
  <si>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</si>
  <si>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</si>
  <si>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</si>
  <si>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</si>
  <si>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</si>
  <si>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</si>
  <si>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</si>
  <si>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</si>
  <si>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</si>
  <si>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</si>
  <si>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</si>
  <si>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</si>
  <si>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</si>
  <si>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</si>
  <si>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</si>
  <si>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</si>
  <si>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</si>
  <si>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</si>
  <si>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</si>
  <si>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</si>
  <si>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</si>
  <si>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</si>
  <si>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</si>
  <si>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</si>
  <si>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</si>
  <si>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</si>
  <si>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</si>
  <si>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</si>
  <si>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</si>
  <si>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</si>
  <si>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</si>
  <si>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</si>
  <si>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</si>
  <si>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</si>
  <si>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</si>
  <si>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</si>
  <si>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</si>
  <si>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</si>
  <si>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</si>
  <si>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</si>
  <si>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</si>
  <si>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</si>
  <si>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</si>
  <si>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</si>
  <si>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</si>
  <si>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</si>
  <si>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</si>
  <si>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</si>
  <si>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</si>
  <si>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</si>
  <si>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</si>
  <si>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</si>
  <si>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</si>
  <si>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</si>
  <si>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</si>
  <si>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</si>
  <si>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</si>
  <si>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</si>
  <si>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</si>
  <si>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</si>
  <si>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</si>
  <si>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</si>
  <si>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</si>
  <si>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</si>
  <si>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</si>
  <si>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</si>
  <si>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</si>
  <si>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</si>
  <si>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</si>
  <si>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</si>
  <si>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</si>
  <si>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</si>
  <si>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</si>
  <si>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</si>
  <si>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</si>
  <si>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</si>
  <si>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</si>
  <si>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</si>
  <si>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</si>
  <si>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</si>
  <si>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</si>
  <si>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</si>
  <si>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</si>
  <si>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</si>
  <si>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</si>
  <si>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</si>
  <si>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</si>
  <si>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</si>
  <si>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</si>
  <si>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</si>
  <si>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</si>
  <si>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</si>
  <si>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</si>
  <si>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</si>
  <si>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</si>
  <si>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</si>
  <si>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</si>
  <si>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</si>
  <si>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</si>
  <si>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</si>
  <si>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</si>
  <si>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</si>
  <si>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</si>
  <si>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</si>
  <si>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</si>
  <si>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</si>
  <si>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</si>
  <si>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</si>
  <si>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</si>
  <si>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</si>
  <si>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</si>
  <si>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</si>
  <si>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</si>
  <si>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</si>
  <si>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</si>
  <si>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</si>
  <si>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</si>
  <si>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</si>
  <si>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</si>
  <si>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</si>
  <si>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</si>
  <si>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</si>
  <si>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</si>
  <si>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</si>
  <si>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</si>
  <si>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</si>
  <si>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</si>
  <si>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</si>
  <si>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</si>
  <si>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</si>
  <si>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</si>
  <si>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</si>
  <si>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</si>
  <si>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</si>
  <si>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</si>
  <si>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</si>
  <si>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</si>
  <si>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</si>
  <si>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</si>
  <si>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</si>
  <si>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</si>
  <si>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</si>
  <si>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</si>
  <si>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</si>
  <si>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</si>
  <si>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</si>
  <si>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</si>
  <si>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</si>
  <si>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</si>
  <si>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</si>
  <si>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</si>
  <si>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</si>
  <si>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</si>
  <si>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</si>
  <si>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</si>
  <si>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</si>
  <si>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</si>
  <si>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</si>
  <si>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</si>
  <si>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</si>
  <si>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</si>
  <si>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</si>
  <si>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</si>
  <si>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</si>
  <si>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</si>
  <si>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</si>
  <si>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</si>
  <si>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</si>
  <si>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</si>
  <si>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</si>
  <si>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</si>
  <si>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</si>
  <si>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</si>
  <si>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</si>
  <si>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</si>
  <si>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</si>
  <si>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</si>
  <si>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</si>
  <si>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</si>
  <si>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</si>
  <si>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</si>
  <si>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</si>
  <si>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</si>
  <si>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</si>
  <si>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</si>
  <si>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</si>
  <si>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</si>
  <si>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</si>
  <si>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</si>
  <si>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</si>
  <si>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</si>
  <si>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</si>
  <si>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</si>
  <si>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</si>
  <si>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</si>
  <si>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</si>
  <si>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</si>
  <si>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</si>
  <si>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</si>
  <si>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</si>
  <si>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</si>
  <si>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</si>
  <si>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</si>
  <si>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</si>
  <si>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</si>
  <si>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</si>
  <si>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</si>
  <si>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</si>
  <si>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</si>
  <si>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</si>
  <si>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</si>
  <si>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</si>
  <si>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</si>
  <si>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</si>
  <si>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</si>
  <si>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</si>
  <si>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</si>
  <si>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</si>
  <si>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</si>
  <si>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</si>
  <si>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</si>
  <si>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</si>
  <si>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</si>
  <si>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</si>
  <si>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</si>
  <si>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</si>
  <si>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</si>
  <si>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</si>
  <si>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</si>
  <si>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</si>
  <si>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</si>
  <si>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</si>
  <si>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</si>
  <si>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</si>
  <si>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</si>
  <si>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</si>
  <si>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</si>
  <si>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</si>
  <si>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</si>
  <si>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</si>
  <si>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</si>
  <si>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</si>
  <si>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</si>
  <si>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</si>
  <si>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</si>
  <si>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</si>
  <si>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</si>
  <si>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</si>
  <si>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</si>
  <si>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</si>
  <si>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</si>
  <si>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</si>
  <si>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</si>
  <si>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</si>
  <si>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</si>
  <si>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</si>
  <si>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</si>
  <si>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</si>
  <si>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</si>
  <si>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</si>
  <si>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</si>
  <si>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</si>
  <si>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</si>
  <si>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</si>
  <si>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</si>
  <si>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</si>
  <si>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</si>
  <si>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</si>
  <si>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</si>
  <si>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</si>
  <si>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</si>
  <si>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</si>
  <si>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</si>
  <si>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</si>
  <si>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</si>
  <si>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</si>
  <si>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</si>
  <si>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</si>
  <si>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</si>
  <si>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</si>
  <si>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</si>
  <si>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</si>
  <si>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</si>
  <si>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</si>
  <si>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</si>
  <si>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</si>
  <si>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</si>
  <si>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</si>
  <si>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</si>
  <si>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</si>
  <si>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</si>
  <si>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</si>
  <si>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</si>
  <si>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</si>
  <si>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</si>
  <si>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</si>
  <si>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</si>
  <si>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</si>
  <si>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</si>
  <si>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</si>
  <si>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</si>
  <si>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</si>
  <si>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</si>
  <si>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</si>
  <si>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</si>
  <si>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</si>
  <si>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</si>
  <si>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</si>
  <si>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</si>
  <si>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</si>
  <si>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</si>
  <si>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</si>
  <si>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</si>
  <si>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</si>
  <si>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</si>
  <si>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</si>
  <si>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</si>
  <si>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</si>
  <si>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</si>
  <si>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</si>
  <si>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</si>
  <si>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</si>
  <si>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</si>
  <si>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</si>
  <si>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</si>
  <si>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</si>
  <si>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</si>
  <si>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</si>
  <si>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</si>
  <si>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</si>
  <si>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</si>
  <si>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</si>
  <si>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</si>
  <si>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</si>
  <si>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</si>
  <si>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</si>
  <si>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</si>
  <si>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</si>
  <si>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</si>
  <si>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</si>
  <si>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</si>
  <si>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</si>
  <si>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</si>
  <si>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</si>
  <si>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</si>
  <si>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</si>
  <si>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</si>
  <si>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</si>
  <si>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</si>
  <si>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</si>
  <si>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</si>
  <si>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</si>
  <si>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</si>
  <si>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</si>
  <si>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</si>
  <si>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</si>
  <si>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</si>
  <si>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</si>
  <si>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</si>
  <si>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</si>
  <si>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</si>
  <si>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</si>
  <si>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</si>
  <si>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</si>
  <si>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</si>
  <si>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</si>
  <si>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</si>
  <si>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</si>
  <si>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</si>
  <si>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</si>
  <si>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</si>
  <si>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</si>
  <si>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</si>
  <si>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</si>
  <si>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</si>
  <si>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</si>
  <si>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</si>
  <si>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</si>
  <si>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</si>
  <si>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</si>
  <si>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</si>
  <si>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</si>
  <si>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</si>
  <si>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</si>
  <si>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</si>
  <si>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</si>
  <si>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</si>
  <si>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</si>
  <si>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</si>
  <si>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</si>
  <si>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</si>
  <si>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</si>
  <si>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</si>
  <si>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</si>
  <si>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</si>
  <si>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</si>
  <si>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</si>
  <si>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</si>
  <si>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</si>
  <si>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</si>
  <si>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</si>
  <si>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</si>
  <si>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</si>
  <si>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</si>
  <si>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</si>
  <si>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</si>
  <si>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</si>
  <si>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</si>
  <si>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</si>
  <si>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</si>
  <si>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</si>
  <si>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</si>
  <si>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</si>
  <si>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</si>
  <si>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</si>
  <si>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</si>
  <si>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</si>
  <si>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</si>
  <si>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</si>
  <si>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</si>
  <si>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</si>
  <si>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</si>
  <si>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</si>
  <si>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</si>
  <si>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</si>
  <si>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</si>
  <si>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</si>
  <si>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</si>
  <si>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</si>
  <si>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</si>
  <si>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</si>
  <si>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</si>
  <si>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</si>
  <si>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</si>
  <si>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</si>
  <si>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</si>
  <si>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</si>
  <si>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</si>
  <si>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</si>
  <si>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</si>
  <si>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</si>
  <si>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</si>
  <si>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</si>
  <si>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</si>
  <si>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</si>
  <si>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</si>
  <si>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</si>
  <si>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</si>
  <si>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</si>
  <si>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</si>
  <si>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</si>
  <si>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</si>
  <si>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</si>
  <si>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</si>
  <si>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</si>
  <si>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</si>
  <si>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</si>
  <si>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</si>
  <si>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</si>
  <si>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</si>
  <si>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</si>
  <si>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</si>
  <si>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</si>
  <si>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</si>
  <si>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</si>
  <si>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</si>
  <si>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</si>
  <si>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</si>
  <si>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</si>
  <si>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</si>
  <si>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</si>
  <si>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</si>
  <si>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</si>
  <si>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</si>
  <si>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</si>
  <si>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</si>
  <si>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</si>
  <si>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</si>
  <si>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</si>
  <si>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</si>
  <si>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</si>
  <si>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</si>
  <si>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</si>
  <si>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</si>
  <si>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</si>
  <si>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</si>
  <si>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</si>
  <si>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</si>
  <si>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</si>
  <si>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</si>
  <si>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</si>
  <si>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</si>
  <si>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</si>
  <si>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</si>
  <si>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</si>
  <si>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</si>
  <si>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</si>
  <si>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</si>
  <si>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</si>
  <si>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</si>
  <si>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</si>
  <si>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</si>
  <si>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</si>
  <si>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</si>
  <si>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</si>
  <si>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</si>
  <si>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</si>
  <si>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</si>
  <si>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</si>
  <si>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</si>
  <si>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</si>
  <si>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</si>
  <si>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</si>
  <si>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</si>
  <si>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</si>
  <si>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</si>
  <si>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</si>
  <si>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</si>
  <si>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</si>
  <si>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</si>
  <si>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</si>
  <si>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</si>
  <si>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</si>
  <si>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</si>
  <si>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</si>
  <si>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</si>
  <si>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</si>
  <si>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</si>
  <si>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</si>
  <si>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</si>
  <si>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</si>
  <si>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</si>
  <si>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</si>
  <si>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</si>
  <si>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</si>
  <si>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</si>
  <si>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</si>
  <si>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</si>
  <si>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</si>
  <si>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</si>
  <si>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</si>
  <si>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</si>
  <si>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</si>
  <si>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</si>
  <si>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</si>
  <si>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</si>
  <si>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</si>
  <si>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</si>
  <si>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</si>
  <si>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</si>
  <si>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</si>
  <si>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</si>
  <si>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</si>
  <si>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</si>
  <si>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</si>
  <si>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</si>
  <si>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</si>
  <si>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</si>
  <si>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</si>
  <si>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</si>
  <si>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</si>
  <si>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</si>
  <si>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</si>
  <si>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</si>
  <si>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</si>
  <si>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</si>
  <si>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</si>
  <si>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</si>
  <si>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</si>
  <si>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</si>
  <si>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</si>
  <si>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</si>
  <si>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</si>
  <si>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</si>
  <si>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</si>
  <si>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</si>
  <si>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</si>
  <si>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</si>
  <si>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</si>
  <si>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</si>
  <si>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</si>
  <si>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</si>
  <si>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</si>
  <si>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</si>
  <si>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</si>
  <si>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</si>
  <si>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</si>
  <si>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</si>
  <si>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</si>
  <si>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</si>
  <si>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</si>
  <si>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</si>
  <si>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</si>
  <si>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</si>
  <si>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</si>
  <si>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</si>
  <si>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</si>
  <si>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</si>
  <si>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</si>
  <si>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</si>
  <si>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</si>
  <si>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</si>
  <si>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</si>
  <si>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</si>
  <si>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</si>
  <si>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</si>
  <si>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</si>
  <si>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</si>
  <si>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</si>
  <si>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</si>
  <si>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</si>
  <si>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</si>
  <si>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</si>
  <si>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</si>
  <si>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</si>
  <si>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</si>
  <si>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</si>
  <si>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</si>
  <si>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</si>
  <si>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</si>
  <si>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</si>
  <si>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</si>
  <si>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</si>
  <si>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</si>
  <si>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</si>
  <si>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</si>
  <si>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</si>
  <si>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</si>
  <si>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</si>
  <si>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</si>
  <si>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</si>
  <si>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</si>
  <si>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</si>
  <si>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</si>
  <si>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</si>
  <si>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</si>
  <si>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</si>
  <si>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</si>
  <si>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</si>
  <si>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</si>
  <si>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</si>
  <si>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</si>
  <si>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</si>
  <si>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</si>
  <si>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</si>
  <si>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</si>
  <si>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</si>
  <si>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</si>
  <si>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</si>
  <si>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</si>
  <si>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</si>
  <si>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</si>
  <si>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</si>
  <si>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</si>
  <si>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</si>
  <si>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</si>
  <si>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</si>
  <si>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</si>
  <si>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</si>
  <si>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</si>
  <si>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</si>
  <si>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</si>
  <si>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</si>
  <si>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</si>
  <si>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</si>
  <si>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</si>
  <si>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</si>
  <si>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</si>
  <si>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</si>
  <si>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</si>
  <si>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</si>
  <si>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</si>
  <si>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</si>
  <si>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</si>
  <si>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</si>
  <si>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</si>
  <si>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</si>
  <si>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</si>
  <si>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</si>
  <si>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</si>
  <si>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</si>
  <si>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</si>
  <si>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</si>
  <si>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</si>
  <si>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</si>
  <si>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</si>
  <si>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</si>
  <si>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</si>
  <si>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</si>
  <si>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</si>
  <si>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</si>
  <si>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</si>
  <si>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</si>
  <si>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</si>
  <si>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</si>
  <si>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</si>
  <si>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</si>
  <si>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</si>
  <si>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</si>
  <si>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</si>
  <si>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</si>
  <si>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</si>
  <si>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</si>
  <si>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</si>
  <si>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</si>
  <si>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</si>
  <si>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</si>
  <si>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</si>
  <si>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</si>
  <si>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</si>
  <si>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</si>
  <si>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</si>
  <si>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</si>
  <si>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</si>
  <si>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</si>
  <si>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</si>
  <si>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</si>
  <si>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</si>
  <si>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</si>
  <si>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</si>
  <si>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</si>
  <si>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</si>
  <si>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</si>
  <si>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</si>
  <si>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</si>
  <si>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</si>
  <si>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</si>
  <si>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</si>
  <si>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</si>
  <si>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</si>
  <si>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</si>
  <si>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</si>
  <si>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</si>
  <si>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</si>
  <si>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</si>
  <si>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</si>
  <si>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</si>
  <si>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</si>
  <si>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</si>
  <si>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</si>
  <si>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</si>
  <si>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</si>
  <si>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</si>
  <si>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</si>
  <si>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</si>
  <si>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</si>
  <si>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</si>
  <si>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</si>
  <si>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</si>
  <si>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</si>
  <si>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</si>
  <si>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</si>
  <si>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</si>
  <si>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</si>
  <si>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</si>
  <si>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</si>
  <si>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</si>
  <si>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</si>
  <si>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</si>
  <si>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</si>
  <si>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</si>
  <si>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</si>
  <si>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</si>
  <si>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</si>
  <si>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</si>
  <si>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</si>
  <si>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</si>
  <si>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</si>
  <si>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</si>
  <si>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</si>
  <si>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</si>
  <si>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</si>
  <si>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</si>
  <si>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</si>
  <si>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</si>
  <si>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</si>
  <si>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</si>
  <si>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</si>
  <si>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</si>
  <si>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</si>
  <si>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</si>
  <si>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</si>
  <si>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</si>
  <si>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</si>
  <si>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</si>
  <si>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</si>
  <si>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</si>
  <si>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</si>
  <si>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</si>
  <si>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</si>
  <si>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</si>
  <si>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</si>
  <si>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</si>
  <si>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</si>
  <si>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</si>
  <si>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</si>
  <si>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</si>
  <si>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</si>
  <si>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</si>
  <si>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</si>
  <si>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</si>
  <si>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</si>
  <si>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</si>
  <si>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</si>
  <si>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</si>
  <si>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</si>
  <si>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</si>
  <si>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</si>
  <si>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</si>
  <si>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</si>
  <si>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</si>
  <si>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</si>
  <si>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</si>
  <si>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</si>
  <si>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</si>
  <si>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</si>
  <si>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</si>
  <si>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</si>
  <si>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</si>
  <si>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</si>
  <si>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</si>
  <si>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</si>
  <si>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</si>
  <si>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</si>
  <si>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</si>
  <si>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</si>
  <si>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</si>
  <si>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</si>
  <si>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</si>
  <si>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</si>
  <si>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</si>
  <si>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</si>
  <si>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</si>
  <si>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</si>
  <si>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</si>
  <si>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</si>
  <si>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</si>
  <si>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</si>
  <si>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</si>
  <si>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</si>
  <si>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</si>
  <si>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</si>
  <si>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</si>
  <si>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</si>
  <si>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</si>
  <si>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</si>
  <si>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</si>
  <si>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</si>
  <si>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</si>
  <si>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</si>
  <si>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</si>
  <si>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</si>
  <si>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</si>
  <si>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</si>
  <si>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</si>
  <si>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</si>
  <si>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</si>
  <si>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</si>
  <si>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</si>
  <si>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</si>
  <si>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</si>
  <si>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</si>
  <si>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</si>
  <si>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</si>
  <si>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</si>
  <si>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</si>
  <si>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</si>
  <si>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</si>
  <si>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</si>
  <si>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</si>
  <si>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</si>
  <si>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</si>
  <si>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</si>
  <si>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</si>
  <si>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</si>
  <si>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</si>
  <si>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</si>
  <si>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</si>
  <si>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</si>
  <si>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</si>
  <si>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</si>
  <si>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</si>
  <si>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</si>
  <si>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</si>
  <si>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</si>
  <si>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</si>
  <si>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</si>
  <si>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</si>
  <si>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</si>
  <si>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</si>
  <si>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</si>
  <si>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</si>
  <si>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</si>
  <si>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</si>
  <si>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</si>
  <si>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</si>
  <si>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</si>
  <si>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</si>
  <si>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</si>
  <si>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</si>
  <si>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</si>
  <si>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</si>
  <si>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</si>
  <si>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</si>
  <si>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</si>
  <si>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</si>
  <si>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</si>
  <si>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</si>
  <si>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</si>
  <si>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</si>
  <si>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</si>
  <si>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</si>
  <si>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</si>
  <si>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</si>
  <si>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</si>
  <si>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</si>
  <si>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</si>
  <si>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</si>
  <si>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</si>
  <si>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</si>
  <si>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</si>
  <si>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</si>
  <si>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</si>
  <si>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</si>
  <si>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</si>
  <si>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</si>
  <si>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</si>
  <si>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</si>
  <si>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</si>
  <si>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</si>
  <si>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</si>
  <si>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</si>
  <si>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</si>
  <si>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</si>
  <si>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</si>
  <si>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</si>
  <si>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</si>
  <si>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</si>
  <si>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</si>
  <si>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</si>
  <si>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</si>
  <si>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</si>
  <si>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</si>
  <si>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</si>
  <si>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</si>
  <si>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</si>
  <si>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</si>
  <si>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</si>
  <si>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</si>
  <si>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</si>
  <si>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</si>
  <si>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</si>
  <si>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</si>
  <si>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</si>
  <si>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</si>
  <si>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</si>
  <si>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</si>
  <si>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</si>
  <si>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</si>
  <si>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</si>
  <si>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</si>
  <si>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</si>
  <si>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</si>
  <si>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</si>
  <si>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</si>
  <si>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</si>
  <si>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</si>
  <si>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</si>
  <si>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</si>
  <si>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</si>
  <si>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</si>
  <si>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</si>
  <si>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</si>
  <si>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</si>
  <si>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</si>
  <si>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</si>
  <si>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</si>
  <si>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</si>
  <si>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</si>
  <si>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</si>
  <si>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</si>
  <si>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</si>
  <si>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</si>
  <si>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</si>
  <si>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</si>
  <si>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</si>
  <si>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</si>
  <si>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</si>
  <si>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</si>
  <si>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</si>
  <si>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</si>
  <si>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</si>
  <si>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</si>
  <si>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</si>
  <si>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</si>
  <si>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</si>
  <si>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</si>
  <si>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</si>
  <si>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</si>
  <si>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</si>
  <si>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</si>
  <si>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</si>
  <si>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</si>
  <si>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</si>
  <si>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</si>
  <si>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</si>
  <si>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</si>
  <si>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</si>
  <si>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</si>
  <si>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</si>
  <si>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</si>
  <si>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</si>
  <si>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</si>
  <si>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</si>
  <si>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</si>
  <si>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</si>
  <si>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</si>
  <si>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</si>
  <si>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</si>
  <si>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</si>
  <si>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</si>
  <si>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</si>
  <si>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</si>
  <si>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</si>
  <si>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</si>
  <si>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</si>
  <si>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</si>
  <si>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</si>
  <si>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</si>
  <si>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</si>
  <si>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</si>
  <si>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</si>
  <si>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</si>
  <si>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</si>
  <si>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</si>
  <si>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</si>
  <si>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</si>
  <si>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</si>
  <si>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</si>
  <si>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</si>
  <si>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</si>
  <si>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</si>
  <si>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</si>
  <si>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</si>
  <si>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</si>
  <si>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</si>
  <si>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</si>
  <si>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</si>
  <si>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</si>
  <si>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</si>
  <si>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</si>
  <si>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</si>
  <si>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</si>
  <si>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</si>
  <si>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</si>
  <si>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</si>
  <si>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</si>
  <si>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</si>
  <si>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</si>
  <si>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</si>
  <si>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</si>
  <si>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</si>
  <si>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</si>
  <si>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</si>
  <si>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</si>
  <si>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</si>
  <si>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</si>
  <si>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</si>
  <si>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</si>
  <si>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</si>
  <si>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</si>
  <si>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</si>
  <si>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</si>
  <si>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</si>
  <si>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</si>
  <si>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</si>
  <si>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</si>
  <si>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</si>
  <si>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</si>
  <si>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</si>
  <si>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</si>
  <si>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</si>
  <si>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</si>
  <si>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</si>
  <si>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</si>
  <si>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</si>
  <si>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</si>
  <si>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</si>
  <si>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</si>
  <si>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</si>
  <si>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</si>
  <si>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</si>
  <si>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</si>
  <si>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</si>
  <si>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</si>
  <si>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</si>
  <si>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</si>
  <si>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</si>
  <si>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</si>
  <si>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</si>
  <si>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</si>
  <si>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</si>
  <si>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</si>
  <si>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</si>
  <si>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</si>
  <si>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</si>
  <si>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</si>
  <si>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</si>
  <si>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</si>
  <si>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</si>
  <si>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</si>
  <si>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</si>
  <si>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</si>
  <si>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</si>
  <si>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</si>
  <si>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</si>
  <si>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</si>
  <si>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</si>
  <si>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</si>
  <si>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</si>
  <si>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</si>
  <si>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</si>
  <si>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</si>
  <si>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</si>
  <si>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</si>
  <si>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</si>
  <si>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</si>
  <si>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</si>
  <si>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</si>
  <si>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</si>
  <si>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</si>
  <si>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</si>
  <si>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</si>
  <si>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</si>
  <si>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</si>
  <si>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</si>
  <si>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</si>
  <si>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</si>
  <si>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</si>
  <si>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</si>
  <si>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</si>
  <si>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</si>
  <si>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</si>
  <si>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</si>
  <si>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</si>
  <si>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</si>
  <si>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</si>
  <si>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</si>
  <si>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</si>
  <si>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</si>
  <si>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</si>
  <si>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</si>
  <si>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</si>
  <si>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</si>
  <si>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</si>
  <si>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</si>
  <si>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</si>
  <si>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</si>
  <si>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</si>
  <si>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</si>
  <si>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</si>
  <si>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</si>
  <si>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</si>
  <si>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</si>
  <si>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</si>
  <si>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</si>
  <si>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</si>
  <si>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</si>
  <si>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</si>
  <si>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</si>
  <si>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</si>
  <si>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</si>
  <si>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</si>
  <si>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</si>
  <si>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</si>
  <si>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</si>
  <si>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</si>
  <si>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</si>
  <si>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</si>
  <si>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</si>
  <si>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</si>
  <si>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</si>
  <si>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</si>
  <si>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</si>
  <si>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</si>
  <si>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</si>
  <si>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</si>
  <si>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</si>
  <si>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</si>
  <si>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</si>
  <si>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</si>
  <si>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</si>
  <si>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</si>
  <si>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</si>
  <si>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</si>
  <si>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</si>
  <si>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</si>
  <si>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</si>
  <si>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</si>
  <si>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</si>
  <si>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</si>
  <si>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</si>
  <si>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</si>
  <si>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</si>
  <si>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</si>
  <si>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</si>
  <si>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</si>
  <si>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</si>
  <si>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</si>
  <si>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</si>
  <si>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</si>
  <si>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</si>
  <si>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</si>
  <si>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</si>
  <si>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</si>
  <si>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</si>
  <si>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</si>
  <si>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</si>
  <si>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</si>
  <si>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</si>
  <si>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</si>
  <si>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</si>
  <si>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</si>
  <si>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</si>
  <si>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</si>
  <si>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</si>
  <si>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</si>
  <si>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</si>
  <si>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</si>
  <si>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</si>
  <si>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</si>
  <si>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</si>
  <si>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</si>
  <si>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</si>
  <si>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</si>
  <si>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</si>
  <si>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</si>
  <si>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</si>
  <si>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</si>
  <si>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</si>
  <si>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</si>
  <si>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</si>
  <si>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</si>
  <si>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</si>
  <si>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</si>
  <si>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</si>
  <si>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</si>
  <si>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</si>
  <si>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</si>
  <si>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</si>
  <si>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</si>
  <si>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</si>
  <si>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</si>
  <si>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</si>
  <si>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</si>
  <si>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</si>
  <si>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</si>
  <si>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</si>
  <si>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</si>
  <si>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</si>
  <si>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</si>
  <si>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</si>
  <si>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</si>
  <si>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</si>
  <si>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</si>
  <si>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</si>
  <si>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</si>
  <si>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</si>
  <si>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</si>
  <si>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</si>
  <si>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</si>
  <si>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</si>
  <si>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</si>
  <si>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</si>
  <si>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</si>
  <si>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</si>
  <si>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</si>
  <si>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</si>
  <si>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</si>
  <si>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</si>
  <si>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</si>
  <si>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</si>
  <si>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</si>
  <si>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</si>
  <si>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</si>
  <si>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</si>
  <si>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</si>
  <si>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</si>
  <si>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</si>
  <si>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</si>
  <si>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</si>
  <si>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</si>
  <si>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</si>
  <si>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</si>
  <si>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</si>
  <si>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</si>
  <si>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</si>
  <si>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</si>
  <si>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</si>
  <si>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</si>
  <si>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</si>
  <si>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</si>
  <si>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</si>
  <si>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</si>
  <si>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</si>
  <si>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</si>
  <si>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</si>
  <si>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</si>
  <si>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</si>
  <si>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</si>
  <si>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</si>
  <si>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</si>
  <si>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</si>
  <si>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</si>
  <si>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</si>
  <si>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</si>
  <si>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</si>
  <si>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</si>
  <si>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</si>
  <si>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</si>
  <si>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</si>
  <si>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</si>
  <si>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</si>
  <si>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</si>
  <si>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</si>
  <si>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</si>
  <si>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</si>
  <si>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</si>
  <si>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</si>
  <si>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</si>
  <si>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</si>
  <si>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</si>
  <si>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</si>
  <si>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</si>
  <si>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</si>
  <si>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</si>
  <si>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</si>
  <si>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</si>
  <si>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</si>
  <si>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</si>
  <si>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</si>
  <si>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</si>
  <si>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</si>
  <si>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</si>
  <si>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</si>
  <si>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</si>
  <si>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</si>
  <si>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</si>
  <si>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</si>
  <si>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</si>
  <si>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</si>
  <si>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</si>
  <si>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</si>
  <si>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</si>
  <si>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</si>
  <si>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</si>
  <si>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</si>
  <si>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</si>
  <si>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</si>
  <si>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</si>
  <si>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</si>
  <si>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</si>
  <si>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</si>
  <si>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</si>
  <si>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</si>
  <si>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</si>
  <si>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</si>
  <si>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</si>
  <si>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</si>
  <si>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</si>
  <si>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</si>
  <si>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</si>
  <si>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</si>
  <si>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</si>
  <si>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</si>
  <si>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</si>
  <si>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</si>
  <si>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</si>
  <si>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</si>
  <si>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</si>
  <si>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</si>
  <si>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</si>
  <si>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</si>
  <si>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</si>
  <si>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</si>
  <si>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</si>
  <si>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</si>
  <si>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</si>
  <si>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</si>
  <si>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</si>
  <si>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</si>
  <si>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</si>
  <si>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</si>
  <si>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</si>
  <si>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</si>
  <si>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</si>
  <si>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</si>
  <si>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</si>
  <si>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</si>
  <si>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</si>
  <si>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</si>
  <si>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</si>
  <si>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</si>
  <si>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</si>
  <si>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</si>
  <si>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</si>
  <si>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</si>
  <si>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</si>
  <si>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</si>
  <si>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</si>
  <si>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</si>
  <si>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</si>
  <si>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</si>
  <si>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</si>
  <si>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</si>
  <si>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</si>
  <si>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</si>
  <si>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</si>
  <si>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</si>
  <si>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</si>
  <si>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</si>
  <si>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</si>
  <si>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</si>
  <si>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</si>
  <si>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</si>
  <si>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</si>
  <si>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</si>
  <si>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</si>
  <si>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</si>
  <si>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</si>
  <si>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</si>
  <si>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</si>
  <si>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</si>
  <si>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</si>
  <si>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</si>
  <si>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</si>
  <si>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</si>
  <si>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</si>
  <si>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</si>
  <si>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</si>
  <si>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</si>
  <si>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</si>
  <si>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</si>
  <si>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</si>
  <si>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</si>
  <si>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</si>
  <si>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</si>
  <si>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</si>
  <si>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</si>
  <si>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</si>
  <si>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</si>
  <si>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</si>
  <si>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</si>
  <si>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</si>
  <si>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</si>
  <si>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</si>
  <si>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</si>
  <si>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</si>
  <si>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</si>
  <si>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</si>
  <si>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</si>
  <si>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</si>
  <si>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</si>
  <si>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</si>
  <si>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</si>
  <si>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</si>
  <si>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</si>
  <si>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</si>
  <si>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</si>
  <si>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</si>
  <si>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</si>
  <si>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</si>
  <si>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</si>
  <si>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</si>
  <si>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</si>
  <si>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</si>
  <si>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</si>
  <si>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</si>
  <si>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</si>
  <si>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</si>
  <si>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</si>
  <si>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</si>
  <si>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</si>
  <si>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</si>
  <si>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</si>
  <si>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</si>
  <si>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</si>
  <si>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</si>
  <si>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</si>
  <si>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</si>
  <si>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</si>
  <si>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</si>
  <si>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</si>
  <si>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</si>
  <si>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</si>
  <si>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</si>
  <si>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</si>
  <si>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</si>
  <si>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</si>
  <si>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</si>
  <si>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</si>
  <si>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</si>
  <si>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</si>
  <si>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</si>
  <si>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</si>
  <si>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</si>
  <si>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</si>
  <si>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</si>
  <si>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</si>
  <si>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</si>
  <si>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</si>
  <si>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</si>
  <si>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</si>
  <si>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</si>
  <si>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</si>
  <si>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</si>
  <si>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</si>
  <si>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</si>
  <si>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</si>
  <si>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</si>
  <si>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</si>
  <si>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</si>
  <si>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</si>
  <si>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</si>
  <si>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</si>
  <si>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</si>
  <si>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</si>
  <si>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</si>
  <si>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</si>
  <si>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</si>
  <si>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</si>
  <si>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</si>
  <si>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</si>
  <si>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</si>
  <si>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</si>
  <si>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</si>
  <si>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</si>
  <si>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</si>
  <si>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</si>
  <si>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</si>
  <si>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</si>
  <si>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</si>
  <si>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</si>
  <si>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</si>
  <si>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</si>
  <si>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</si>
  <si>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</si>
  <si>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</si>
  <si>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</si>
  <si>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</si>
  <si>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</si>
  <si>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</si>
  <si>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</si>
  <si>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</si>
  <si>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</si>
  <si>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</si>
  <si>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</si>
  <si>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</si>
  <si>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</si>
  <si>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</si>
  <si>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</si>
  <si>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</si>
  <si>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</si>
  <si>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</si>
  <si>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</si>
  <si>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</si>
  <si>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</si>
  <si>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</si>
  <si>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</si>
  <si>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</si>
  <si>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</si>
  <si>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</si>
  <si>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</si>
  <si>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</si>
  <si>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</si>
  <si>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</si>
  <si>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</si>
  <si>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</si>
  <si>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</si>
  <si>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</si>
  <si>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</si>
  <si>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</si>
  <si>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</si>
  <si>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</si>
  <si>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</si>
  <si>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</si>
  <si>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</si>
  <si>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</si>
  <si>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</si>
  <si>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</si>
  <si>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</si>
  <si>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</si>
  <si>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</si>
  <si>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</si>
  <si>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</si>
  <si>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</si>
  <si>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</si>
  <si>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</si>
  <si>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</si>
  <si>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</si>
  <si>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</si>
  <si>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</si>
  <si>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</si>
  <si>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</si>
  <si>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</si>
  <si>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</si>
  <si>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</si>
  <si>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</si>
  <si>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</si>
  <si>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</si>
  <si>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</si>
  <si>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</si>
  <si>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</si>
  <si>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</si>
  <si>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</si>
  <si>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</si>
  <si>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</si>
  <si>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</si>
  <si>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</si>
  <si>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</si>
  <si>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</si>
  <si>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</si>
  <si>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</si>
  <si>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</si>
  <si>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</si>
  <si>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</si>
  <si>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</si>
  <si>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</si>
  <si>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</si>
  <si>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</si>
  <si>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</si>
  <si>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</si>
  <si>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</si>
  <si>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</si>
  <si>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</si>
  <si>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</si>
  <si>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</si>
  <si>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</si>
  <si>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</si>
  <si>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</si>
  <si>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</si>
  <si>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</si>
  <si>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</si>
  <si>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</si>
  <si>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</si>
  <si>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</si>
  <si>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</si>
  <si>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</si>
  <si>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</si>
  <si>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</si>
  <si>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</si>
  <si>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</si>
  <si>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</si>
  <si>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</si>
  <si>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</si>
  <si>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</si>
  <si>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</si>
  <si>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</si>
  <si>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</si>
  <si>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</si>
  <si>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</si>
  <si>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</si>
  <si>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</si>
  <si>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</si>
  <si>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</si>
  <si>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</si>
  <si>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</si>
  <si>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</si>
  <si>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</si>
  <si>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</si>
  <si>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</si>
  <si>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</si>
  <si>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</si>
  <si>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</si>
  <si>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</si>
  <si>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</si>
  <si>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</si>
  <si>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</si>
  <si>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</si>
  <si>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</si>
  <si>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</si>
  <si>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</si>
  <si>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</si>
  <si>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</si>
  <si>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</si>
  <si>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</si>
  <si>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</si>
  <si>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</si>
  <si>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</si>
  <si>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</si>
  <si>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</si>
  <si>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</si>
  <si>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</si>
  <si>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</si>
  <si>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</si>
  <si>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</si>
  <si>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</si>
  <si>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</si>
  <si>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</si>
  <si>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</si>
  <si>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</si>
  <si>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</si>
  <si>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</si>
  <si>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</si>
  <si>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</si>
  <si>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</si>
  <si>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</si>
  <si>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</si>
  <si>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</si>
  <si>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</si>
  <si>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</si>
  <si>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</si>
  <si>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</si>
  <si>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</si>
  <si>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</si>
  <si>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</si>
  <si>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</si>
  <si>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</si>
  <si>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</si>
  <si>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</si>
  <si>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</si>
  <si>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</si>
  <si>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</si>
  <si>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</si>
  <si>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</si>
  <si>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</si>
  <si>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</si>
  <si>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</si>
  <si>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</si>
  <si>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</si>
  <si>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</si>
  <si>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</si>
  <si>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</si>
  <si>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</si>
  <si>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</si>
  <si>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</si>
  <si>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</si>
  <si>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</si>
  <si>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</si>
  <si>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</si>
  <si>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</si>
  <si>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</si>
  <si>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</si>
  <si>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</si>
  <si>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</si>
  <si>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</si>
  <si>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</si>
  <si>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</si>
  <si>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</si>
  <si>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</si>
  <si>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</si>
  <si>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</si>
  <si>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</si>
  <si>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</si>
  <si>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</si>
  <si>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</si>
  <si>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</si>
  <si>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</si>
  <si>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</si>
  <si>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</si>
  <si>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</si>
  <si>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</si>
  <si>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</si>
  <si>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</si>
  <si>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</si>
  <si>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</si>
  <si>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</si>
  <si>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</si>
  <si>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</si>
  <si>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</si>
  <si>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</si>
  <si>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</si>
  <si>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</si>
  <si>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</si>
  <si>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</si>
  <si>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</si>
  <si>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</si>
  <si>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</si>
  <si>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</si>
  <si>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</si>
  <si>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</si>
  <si>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</si>
  <si>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</si>
  <si>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</si>
  <si>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</si>
  <si>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</si>
  <si>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</si>
  <si>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</si>
  <si>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</si>
  <si>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</si>
  <si>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</si>
  <si>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</si>
  <si>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</si>
  <si>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</si>
  <si>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</si>
  <si>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</si>
  <si>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</si>
  <si>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</si>
  <si>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</si>
  <si>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</si>
  <si>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</si>
  <si>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</si>
  <si>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</si>
  <si>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</si>
  <si>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</si>
  <si>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</si>
  <si>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</si>
  <si>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</si>
  <si>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</si>
  <si>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</si>
  <si>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</si>
  <si>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</si>
  <si>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</si>
  <si>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</si>
  <si>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</si>
  <si>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</si>
  <si>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</si>
  <si>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</si>
  <si>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</si>
  <si>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</si>
  <si>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</si>
  <si>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</si>
  <si>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</si>
  <si>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</si>
  <si>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</si>
  <si>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</si>
  <si>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</si>
  <si>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</si>
  <si>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</si>
  <si>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</si>
  <si>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</si>
  <si>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</si>
  <si>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</si>
  <si>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</si>
  <si>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</si>
  <si>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</si>
  <si>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</si>
  <si>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</si>
  <si>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</si>
  <si>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</si>
  <si>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</si>
  <si>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</si>
  <si>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</si>
  <si>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</si>
  <si>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</si>
  <si>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</si>
  <si>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</si>
  <si>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</si>
  <si>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</si>
  <si>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</si>
  <si>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</si>
  <si>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</si>
  <si>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</si>
  <si>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</si>
  <si>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</si>
  <si>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</si>
  <si>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</si>
  <si>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</si>
  <si>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</si>
  <si>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</si>
  <si>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</si>
  <si>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</si>
  <si>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</si>
  <si>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</si>
  <si>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</si>
  <si>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</si>
  <si>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</si>
  <si>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</si>
  <si>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</si>
  <si>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</si>
  <si>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</si>
  <si>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</si>
  <si>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</si>
  <si>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</si>
  <si>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</si>
  <si>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</si>
  <si>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</si>
  <si>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</si>
  <si>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</si>
  <si>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</si>
  <si>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</si>
  <si>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</si>
  <si>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</si>
  <si>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</si>
  <si>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</si>
  <si>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</si>
  <si>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</si>
  <si>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</si>
  <si>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</si>
  <si>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</si>
  <si>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</si>
  <si>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</si>
  <si>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</si>
  <si>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</si>
  <si>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</si>
  <si>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</si>
  <si>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</si>
  <si>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</si>
  <si>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</si>
  <si>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</si>
  <si>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</si>
  <si>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</si>
  <si>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</si>
  <si>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</si>
  <si>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</si>
  <si>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</si>
  <si>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</si>
  <si>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</si>
  <si>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</si>
  <si>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</si>
  <si>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</si>
  <si>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</si>
  <si>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</si>
  <si>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</si>
  <si>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</si>
  <si>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</si>
  <si>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</si>
  <si>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</si>
  <si>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</si>
  <si>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</si>
  <si>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</si>
  <si>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</si>
  <si>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</si>
  <si>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</si>
  <si>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</si>
  <si>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</si>
  <si>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</si>
  <si>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</si>
  <si>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</si>
  <si>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</si>
  <si>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</si>
  <si>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</si>
  <si>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</si>
  <si>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</si>
  <si>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</si>
  <si>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</si>
  <si>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</si>
  <si>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</si>
  <si>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</si>
  <si>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</si>
  <si>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</si>
  <si>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</si>
  <si>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</si>
  <si>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</si>
  <si>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</si>
  <si>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</si>
  <si>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</si>
  <si>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</si>
  <si>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</si>
  <si>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</si>
  <si>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</si>
  <si>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</si>
  <si>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</si>
  <si>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</si>
  <si>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</si>
  <si>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</si>
  <si>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</si>
  <si>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</si>
  <si>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</si>
  <si>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</si>
  <si>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</si>
  <si>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</si>
  <si>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</si>
  <si>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</si>
  <si>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</si>
  <si>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</si>
  <si>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</si>
  <si>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</si>
  <si>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</si>
  <si>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</si>
  <si>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</si>
  <si>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</si>
  <si>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</si>
  <si>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</si>
  <si>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</si>
  <si>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</si>
  <si>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</si>
  <si>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</si>
  <si>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</si>
  <si>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</si>
  <si>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</si>
  <si>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</si>
  <si>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</si>
  <si>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</si>
  <si>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</si>
  <si>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</si>
  <si>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</si>
  <si>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</si>
  <si>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</si>
  <si>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</si>
  <si>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</si>
  <si>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</si>
  <si>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</si>
  <si>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</si>
  <si>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</si>
  <si>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</si>
  <si>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</si>
  <si>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</si>
  <si>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</si>
  <si>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</si>
  <si>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</si>
  <si>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</si>
  <si>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</si>
  <si>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</si>
  <si>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</si>
  <si>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</si>
  <si>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</si>
  <si>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</si>
  <si>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</si>
  <si>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</si>
  <si>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</si>
  <si>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</si>
  <si>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</si>
  <si>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</si>
  <si>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</si>
  <si>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</si>
  <si>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</si>
  <si>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</si>
  <si>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</si>
  <si>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</si>
  <si>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</si>
  <si>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</si>
  <si>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</si>
  <si>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</si>
  <si>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</si>
  <si>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</si>
  <si>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</si>
  <si>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</si>
  <si>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</si>
  <si>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</si>
  <si>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</si>
  <si>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</si>
  <si>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</si>
  <si>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</si>
  <si>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</si>
  <si>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</si>
  <si>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</si>
  <si>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</si>
  <si>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</si>
  <si>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</si>
  <si>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</si>
  <si>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</si>
  <si>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</si>
  <si>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</si>
  <si>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</si>
  <si>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</si>
  <si>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</si>
  <si>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</si>
  <si>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</si>
  <si>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</si>
  <si>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</si>
  <si>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</si>
  <si>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</si>
  <si>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</si>
  <si>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</si>
  <si>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</si>
  <si>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</si>
  <si>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</si>
  <si>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</si>
  <si>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</si>
  <si>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</si>
  <si>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</si>
  <si>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</si>
  <si>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</si>
  <si>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</si>
  <si>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</si>
  <si>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</si>
  <si>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</si>
  <si>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</si>
  <si>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</si>
  <si>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</si>
  <si>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</si>
  <si>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</si>
  <si>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</si>
  <si>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</si>
  <si>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</si>
  <si>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</si>
  <si>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</si>
  <si>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</si>
  <si>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</si>
  <si>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</si>
  <si>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</si>
  <si>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</si>
  <si>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</si>
  <si>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</si>
  <si>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</si>
  <si>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</si>
  <si>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</si>
  <si>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</si>
  <si>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</si>
  <si>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</si>
  <si>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</si>
  <si>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</si>
  <si>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</si>
  <si>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</si>
  <si>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</si>
  <si>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</si>
  <si>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</si>
  <si>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</si>
  <si>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</si>
  <si>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</si>
  <si>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</si>
  <si>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</si>
  <si>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</si>
  <si>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</si>
  <si>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</si>
  <si>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</si>
  <si>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</si>
  <si>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</si>
  <si>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</si>
  <si>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</si>
  <si>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</si>
  <si>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</si>
  <si>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</si>
  <si>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</si>
  <si>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</si>
  <si>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</si>
  <si>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</si>
  <si>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</si>
  <si>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</si>
  <si>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</si>
  <si>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</si>
  <si>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</si>
  <si>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</si>
  <si>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</si>
  <si>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</si>
  <si>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</si>
  <si>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</si>
  <si>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</si>
  <si>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</si>
  <si>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</si>
  <si>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</si>
  <si>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</si>
  <si>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</si>
  <si>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</si>
  <si>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</si>
  <si>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</si>
  <si>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</si>
  <si>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</si>
  <si>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</si>
  <si>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</si>
  <si>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</si>
  <si>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</si>
  <si>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</si>
  <si>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</si>
  <si>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</si>
  <si>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</si>
  <si>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</si>
  <si>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</si>
  <si>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</si>
  <si>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</si>
  <si>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</si>
  <si>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</si>
  <si>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</si>
  <si>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</si>
  <si>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</si>
  <si>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</si>
  <si>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</si>
  <si>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</si>
  <si>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</si>
  <si>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</si>
  <si>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</si>
  <si>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</si>
  <si>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</si>
  <si>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</si>
  <si>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</si>
  <si>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</si>
  <si>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</si>
  <si>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</si>
  <si>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</si>
  <si>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</si>
  <si>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</si>
  <si>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</si>
  <si>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</si>
  <si>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</si>
  <si>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</si>
  <si>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</si>
  <si>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</si>
  <si>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</si>
  <si>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</si>
  <si>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</si>
  <si>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</si>
  <si>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</si>
  <si>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</si>
  <si>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</si>
  <si>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</si>
  <si>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</si>
  <si>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</si>
  <si>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</si>
  <si>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</si>
  <si>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</si>
  <si>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</si>
  <si>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</si>
  <si>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</si>
  <si>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</si>
  <si>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</si>
  <si>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</si>
  <si>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</si>
  <si>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</si>
  <si>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</si>
  <si>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</si>
  <si>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</si>
  <si>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</si>
  <si>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</si>
  <si>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</si>
  <si>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</si>
  <si>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</si>
  <si>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</si>
  <si>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</si>
  <si>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</si>
  <si>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</si>
  <si>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</si>
  <si>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</si>
  <si>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</si>
  <si>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</si>
  <si>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</si>
  <si>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</si>
  <si>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</si>
  <si>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</si>
  <si>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</si>
  <si>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</si>
  <si>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</si>
  <si>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</si>
  <si>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</si>
  <si>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</si>
  <si>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</si>
  <si>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</si>
  <si>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</si>
  <si>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</si>
  <si>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</si>
  <si>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</si>
  <si>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</si>
  <si>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</si>
  <si>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</si>
  <si>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</si>
  <si>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</si>
  <si>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</si>
  <si>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</si>
  <si>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</si>
  <si>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</si>
  <si>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</si>
  <si>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</si>
  <si>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</si>
  <si>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</si>
  <si>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</si>
  <si>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</si>
  <si>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</si>
  <si>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</si>
  <si>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</si>
  <si>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</si>
  <si>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</si>
  <si>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</si>
  <si>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</si>
  <si>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</si>
  <si>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</si>
  <si>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</si>
  <si>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</si>
  <si>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</si>
  <si>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</si>
  <si>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</si>
  <si>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</si>
  <si>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</si>
  <si>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</si>
  <si>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</si>
  <si>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</si>
  <si>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</si>
  <si>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</si>
  <si>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</si>
  <si>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</si>
  <si>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</si>
  <si>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</si>
  <si>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</si>
  <si>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</si>
  <si>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</si>
  <si>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</si>
  <si>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</si>
  <si>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</si>
  <si>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</si>
  <si>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</si>
  <si>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</si>
  <si>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</si>
  <si>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</si>
  <si>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</si>
  <si>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</si>
  <si>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</si>
  <si>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</si>
  <si>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</si>
  <si>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</si>
  <si>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</si>
  <si>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</si>
  <si>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</si>
  <si>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</si>
  <si>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</si>
  <si>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</si>
  <si>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</si>
  <si>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</si>
  <si>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</si>
  <si>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</si>
  <si>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</si>
  <si>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</si>
  <si>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</si>
  <si>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</si>
  <si>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</si>
  <si>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</si>
  <si>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</si>
  <si>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</si>
  <si>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</si>
  <si>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</si>
  <si>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</si>
  <si>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</si>
  <si>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</si>
  <si>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</si>
  <si>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</si>
  <si>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</si>
  <si>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</si>
  <si>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</si>
  <si>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</si>
  <si>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</si>
  <si>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</si>
  <si>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</si>
  <si>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</si>
  <si>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</si>
  <si>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</si>
  <si>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</si>
  <si>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</si>
  <si>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</si>
  <si>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</si>
  <si>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</si>
  <si>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</si>
  <si>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</si>
  <si>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</si>
  <si>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</si>
  <si>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</si>
  <si>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</si>
  <si>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</si>
  <si>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</si>
  <si>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</si>
  <si>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</si>
  <si>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</si>
  <si>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</si>
  <si>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</si>
  <si>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</si>
  <si>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</si>
  <si>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</si>
  <si>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</si>
  <si>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</si>
  <si>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</si>
  <si>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</si>
  <si>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</si>
  <si>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</si>
  <si>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</si>
  <si>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</si>
  <si>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</si>
  <si>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</si>
  <si>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</si>
  <si>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</si>
  <si>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</si>
  <si>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</si>
  <si>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</si>
  <si>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</si>
  <si>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</si>
  <si>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</si>
  <si>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</si>
  <si>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</si>
  <si>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</si>
  <si>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</si>
  <si>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</si>
  <si>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</si>
  <si>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</si>
  <si>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</si>
  <si>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</si>
  <si>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</si>
  <si>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</si>
  <si>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</si>
  <si>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</si>
  <si>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</si>
  <si>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</si>
  <si>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</si>
  <si>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</si>
  <si>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</si>
  <si>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</si>
  <si>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</si>
  <si>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</si>
  <si>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</si>
  <si>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</si>
  <si>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</si>
  <si>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</si>
  <si>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</si>
  <si>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</si>
  <si>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</si>
  <si>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</si>
  <si>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</si>
  <si>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</si>
  <si>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</si>
  <si>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</si>
  <si>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</si>
  <si>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</si>
  <si>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</si>
  <si>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</si>
  <si>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</si>
  <si>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</si>
  <si>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</si>
  <si>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</si>
  <si>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</si>
  <si>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</si>
  <si>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</si>
  <si>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</si>
  <si>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</si>
  <si>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</si>
  <si>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</si>
  <si>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</si>
  <si>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</si>
  <si>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</si>
  <si>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</si>
  <si>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</si>
  <si>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</si>
  <si>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</si>
  <si>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</si>
  <si>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</si>
  <si>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</si>
  <si>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</si>
  <si>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</si>
  <si>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</si>
  <si>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</si>
  <si>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</si>
  <si>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</si>
  <si>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</si>
  <si>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</si>
  <si>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</si>
  <si>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</si>
  <si>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</si>
  <si>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</si>
  <si>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</si>
  <si>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</si>
  <si>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</si>
  <si>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</si>
  <si>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</si>
  <si>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</si>
  <si>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</si>
  <si>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</si>
  <si>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</si>
  <si>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</si>
  <si>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</si>
  <si>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</si>
  <si>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</si>
  <si>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</si>
  <si>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</si>
  <si>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</si>
  <si>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</si>
  <si>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</si>
  <si>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</si>
  <si>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</si>
  <si>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</si>
  <si>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</si>
  <si>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</si>
  <si>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</si>
  <si>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</si>
  <si>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</si>
  <si>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</si>
  <si>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</si>
  <si>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</si>
  <si>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</si>
  <si>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</si>
  <si>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</si>
  <si>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</si>
  <si>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</si>
  <si>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</si>
  <si>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</si>
  <si>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</si>
  <si>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</si>
  <si>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</si>
  <si>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</si>
  <si>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</si>
  <si>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</si>
  <si>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</si>
  <si>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</si>
  <si>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</si>
  <si>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</si>
  <si>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</si>
  <si>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</si>
  <si>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</si>
  <si>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</si>
  <si>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</si>
  <si>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</si>
  <si>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</si>
  <si>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</si>
  <si>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</si>
  <si>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</si>
  <si>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</si>
  <si>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</si>
  <si>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</si>
  <si>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</si>
  <si>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</si>
  <si>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</si>
  <si>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</si>
  <si>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</si>
  <si>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</si>
  <si>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</si>
  <si>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</si>
  <si>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</si>
  <si>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</si>
  <si>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</si>
  <si>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</si>
  <si>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</si>
  <si>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</si>
  <si>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</si>
  <si>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</si>
  <si>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</si>
  <si>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</si>
  <si>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</si>
  <si>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</si>
  <si>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</si>
  <si>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</si>
  <si>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</si>
  <si>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</si>
  <si>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</si>
  <si>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</si>
  <si>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</si>
  <si>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</si>
  <si>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</si>
  <si>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</si>
  <si>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</si>
  <si>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</si>
  <si>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</si>
  <si>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</si>
  <si>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</si>
  <si>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</si>
  <si>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</si>
  <si>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</si>
  <si>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</si>
  <si>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</si>
  <si>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</si>
  <si>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</si>
  <si>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</si>
  <si>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</si>
  <si>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</si>
  <si>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</si>
  <si>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</si>
  <si>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</si>
  <si>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</si>
  <si>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</si>
  <si>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</si>
  <si>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</si>
  <si>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</si>
  <si>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</si>
  <si>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</si>
  <si>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</si>
  <si>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</si>
  <si>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</si>
  <si>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</si>
  <si>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</si>
  <si>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</si>
  <si>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</si>
  <si>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</si>
  <si>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</si>
  <si>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</si>
  <si>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</si>
  <si>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</si>
  <si>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</si>
  <si>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</si>
  <si>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</si>
  <si>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</si>
  <si>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</si>
  <si>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</si>
  <si>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</si>
  <si>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</si>
  <si>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</si>
  <si>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</si>
  <si>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</si>
  <si>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</si>
  <si>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</si>
  <si>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</si>
  <si>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</si>
  <si>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</si>
  <si>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</si>
  <si>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</si>
  <si>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</si>
  <si>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</si>
  <si>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</si>
  <si>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</si>
  <si>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</si>
  <si>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</si>
  <si>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</si>
  <si>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</si>
  <si>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</si>
  <si>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</si>
  <si>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</si>
  <si>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</si>
  <si>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</si>
  <si>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</si>
  <si>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</si>
  <si>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</si>
  <si>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</si>
  <si>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</si>
  <si>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</si>
  <si>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</si>
  <si>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</si>
  <si>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</si>
  <si>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</si>
  <si>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</si>
  <si>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</si>
  <si>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</si>
  <si>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</si>
  <si>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</si>
  <si>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</si>
  <si>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</si>
  <si>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</si>
  <si>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</si>
  <si>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</si>
  <si>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</si>
  <si>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</si>
  <si>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</si>
  <si>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</si>
  <si>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</si>
  <si>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</si>
  <si>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</si>
  <si>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</si>
  <si>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</si>
  <si>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</si>
  <si>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</si>
  <si>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</si>
  <si>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</si>
  <si>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</si>
  <si>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</si>
  <si>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</si>
  <si>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</si>
  <si>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</si>
  <si>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</si>
  <si>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</si>
  <si>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</si>
  <si>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</si>
  <si>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</si>
  <si>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</si>
  <si>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</si>
  <si>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</si>
  <si>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</si>
  <si>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</si>
  <si>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</si>
  <si>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</si>
  <si>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</si>
  <si>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</si>
  <si>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</si>
  <si>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</si>
  <si>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</si>
  <si>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</si>
  <si>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</si>
  <si>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</si>
  <si>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</si>
  <si>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</si>
  <si>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</si>
  <si>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</si>
  <si>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</si>
  <si>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</si>
  <si>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</si>
  <si>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</si>
  <si>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</si>
  <si>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</si>
  <si>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</si>
  <si>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</si>
  <si>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</si>
  <si>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</si>
  <si>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</si>
  <si>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</si>
  <si>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</si>
  <si>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</si>
  <si>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</si>
  <si>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</si>
  <si>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</si>
  <si>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</si>
  <si>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</si>
  <si>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</si>
  <si>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</si>
  <si>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</si>
  <si>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</si>
  <si>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</si>
  <si>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</si>
  <si>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</si>
  <si>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</si>
  <si>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</si>
  <si>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</si>
  <si>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</si>
  <si>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</si>
  <si>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</si>
  <si>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</si>
  <si>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</si>
  <si>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</si>
  <si>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</si>
  <si>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</si>
  <si>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</si>
  <si>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</si>
  <si>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</si>
  <si>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</si>
  <si>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</si>
  <si>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</si>
  <si>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</si>
  <si>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</si>
  <si>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</si>
  <si>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</si>
  <si>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</si>
  <si>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</si>
  <si>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</si>
  <si>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</si>
  <si>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</si>
  <si>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</si>
  <si>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</si>
  <si>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</si>
  <si>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</si>
  <si>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</si>
  <si>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</si>
  <si>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</si>
  <si>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</si>
  <si>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</si>
  <si>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</si>
  <si>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</si>
  <si>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</si>
  <si>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</si>
  <si>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</si>
  <si>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</si>
  <si>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</si>
  <si>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</si>
  <si>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</si>
  <si>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</si>
  <si>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</si>
  <si>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</si>
  <si>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</si>
  <si>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</si>
  <si>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</si>
  <si>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</si>
  <si>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</si>
  <si>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</si>
  <si>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</si>
  <si>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</si>
  <si>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</si>
  <si>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</si>
  <si>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</si>
  <si>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</si>
  <si>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</si>
  <si>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</si>
  <si>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</si>
  <si>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</si>
  <si>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</si>
  <si>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</si>
  <si>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</si>
  <si>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</si>
  <si>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</si>
  <si>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</si>
  <si>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</si>
  <si>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</si>
  <si>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</si>
  <si>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</si>
  <si>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</si>
  <si>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</si>
  <si>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</si>
  <si>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</si>
  <si>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</si>
  <si>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</si>
  <si>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</si>
  <si>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</si>
  <si>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</si>
  <si>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</si>
  <si>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</si>
  <si>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</si>
  <si>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</si>
  <si>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</si>
  <si>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</si>
  <si>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</si>
  <si>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</si>
  <si>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</si>
  <si>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</si>
  <si>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</si>
  <si>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</si>
  <si>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</si>
  <si>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</si>
  <si>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</si>
  <si>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</si>
  <si>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</si>
  <si>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</si>
  <si>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</si>
  <si>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</si>
  <si>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</si>
  <si>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</si>
  <si>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</si>
  <si>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</si>
  <si>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</si>
  <si>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</si>
  <si>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</si>
  <si>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</si>
  <si>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</si>
  <si>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</si>
  <si>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</si>
  <si>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</si>
  <si>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</si>
  <si>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</si>
  <si>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</si>
  <si>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</si>
  <si>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</si>
  <si>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</si>
  <si>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</si>
  <si>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</si>
  <si>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</si>
  <si>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</si>
  <si>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</si>
  <si>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</si>
  <si>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</si>
  <si>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</si>
  <si>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</si>
  <si>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</si>
  <si>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</si>
  <si>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</si>
  <si>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</si>
  <si>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</si>
  <si>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</si>
  <si>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</si>
  <si>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</si>
  <si>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</si>
  <si>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</si>
  <si>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</si>
  <si>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</si>
  <si>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</si>
  <si>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</si>
  <si>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</si>
  <si>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</si>
  <si>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</si>
  <si>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</si>
  <si>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</si>
  <si>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</si>
  <si>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</si>
  <si>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</si>
  <si>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</si>
  <si>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</si>
  <si>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</si>
  <si>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</si>
  <si>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</si>
  <si>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</si>
  <si>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</si>
  <si>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</si>
  <si>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</si>
  <si>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</si>
  <si>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</si>
  <si>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</si>
  <si>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</si>
  <si>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</si>
  <si>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</si>
  <si>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</si>
  <si>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</si>
  <si>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</si>
  <si>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</si>
  <si>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</si>
  <si>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</si>
  <si>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</si>
  <si>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</si>
  <si>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</si>
  <si>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</si>
  <si>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</si>
  <si>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</si>
  <si>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</si>
  <si>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</si>
  <si>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</si>
  <si>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</si>
  <si>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</si>
  <si>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</si>
  <si>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</si>
  <si>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</si>
  <si>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</si>
  <si>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</si>
  <si>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</si>
  <si>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</si>
  <si>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</si>
  <si>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</si>
  <si>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</si>
  <si>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</si>
  <si>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</si>
  <si>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</si>
  <si>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</si>
  <si>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</si>
  <si>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</si>
  <si>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</si>
  <si>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</si>
  <si>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</si>
  <si>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</si>
  <si>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</si>
  <si>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</si>
  <si>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</si>
  <si>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</si>
  <si>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</si>
  <si>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</si>
  <si>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</si>
  <si>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</si>
  <si>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</si>
  <si>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</si>
  <si>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</si>
  <si>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</si>
  <si>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</si>
  <si>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</si>
  <si>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</si>
  <si>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</si>
  <si>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</si>
  <si>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</si>
  <si>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</si>
  <si>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</si>
  <si>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</si>
  <si>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</si>
  <si>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</si>
  <si>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</si>
  <si>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</si>
  <si>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</si>
  <si>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</si>
  <si>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</si>
  <si>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</si>
  <si>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</si>
  <si>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</si>
  <si>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</si>
  <si>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</si>
  <si>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</si>
  <si>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</si>
  <si>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</si>
  <si>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</si>
  <si>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</si>
  <si>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</si>
  <si>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</si>
  <si>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</si>
  <si>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</si>
  <si>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</si>
  <si>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</si>
  <si>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</si>
  <si>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</si>
  <si>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</si>
  <si>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</si>
  <si>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</si>
  <si>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</si>
  <si>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</si>
  <si>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</si>
  <si>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</si>
  <si>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</si>
  <si>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</si>
  <si>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</si>
  <si>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</si>
  <si>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</si>
  <si>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</si>
  <si>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</si>
  <si>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</si>
  <si>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</si>
  <si>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</si>
  <si>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</si>
  <si>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</si>
  <si>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</si>
  <si>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</si>
  <si>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</si>
  <si>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</si>
  <si>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</si>
  <si>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</si>
  <si>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</si>
  <si>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</si>
  <si>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</si>
  <si>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</si>
  <si>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</si>
  <si>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</si>
  <si>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</si>
  <si>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</si>
  <si>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</si>
  <si>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</si>
  <si>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</si>
  <si>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</si>
  <si>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</si>
  <si>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</si>
  <si>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</si>
  <si>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</si>
  <si>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</si>
  <si>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</si>
  <si>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</si>
  <si>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</si>
  <si>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</si>
  <si>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</si>
  <si>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</si>
  <si>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</si>
  <si>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</si>
  <si>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</si>
  <si>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</si>
  <si>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</si>
  <si>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</si>
  <si>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</si>
  <si>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</si>
  <si>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</si>
  <si>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</si>
  <si>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</si>
  <si>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</si>
  <si>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</si>
  <si>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</si>
  <si>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</si>
  <si>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</si>
  <si>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</si>
  <si>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</si>
  <si>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</si>
  <si>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</si>
  <si>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</si>
  <si>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</si>
  <si>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</si>
  <si>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</si>
  <si>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</si>
  <si>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</si>
  <si>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</si>
  <si>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</si>
  <si>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</si>
  <si>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</si>
  <si>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</si>
  <si>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</si>
  <si>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</si>
  <si>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</si>
  <si>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</si>
  <si>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</si>
  <si>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</si>
  <si>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</si>
  <si>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</si>
  <si>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</si>
  <si>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</si>
  <si>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</si>
  <si>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</si>
  <si>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</si>
  <si>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</si>
  <si>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</si>
  <si>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</si>
  <si>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</si>
  <si>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</si>
  <si>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</si>
  <si>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</si>
  <si>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</si>
  <si>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</si>
  <si>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</si>
  <si>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</si>
  <si>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</si>
  <si>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</si>
  <si>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</si>
  <si>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</si>
  <si>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</si>
  <si>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</si>
  <si>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</si>
  <si>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</si>
  <si>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</si>
  <si>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</si>
  <si>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</si>
  <si>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</si>
  <si>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</si>
  <si>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</si>
  <si>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</si>
  <si>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</si>
  <si>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</si>
  <si>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</si>
  <si>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</si>
  <si>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</si>
  <si>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</si>
  <si>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</si>
  <si>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</si>
  <si>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</si>
  <si>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</si>
  <si>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</si>
  <si>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</si>
  <si>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</si>
  <si>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</si>
  <si>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</si>
  <si>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</si>
  <si>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</si>
  <si>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</si>
  <si>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</si>
  <si>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</si>
  <si>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</si>
  <si>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</si>
  <si>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</si>
  <si>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</si>
  <si>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</si>
  <si>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</si>
  <si>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</si>
  <si>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</si>
  <si>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</si>
  <si>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</si>
  <si>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</si>
  <si>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</si>
  <si>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</si>
  <si>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</si>
  <si>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</si>
  <si>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</si>
  <si>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</si>
  <si>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</si>
  <si>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</si>
  <si>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</si>
  <si>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</si>
  <si>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</si>
  <si>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</si>
  <si>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</si>
  <si>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</si>
  <si>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</si>
  <si>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</si>
  <si>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</si>
  <si>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</si>
  <si>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</si>
  <si>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</si>
  <si>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</si>
  <si>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</si>
  <si>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</si>
  <si>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</si>
  <si>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</si>
  <si>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</si>
  <si>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</si>
  <si>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</si>
  <si>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</si>
  <si>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</si>
  <si>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</si>
  <si>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</si>
  <si>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</si>
  <si>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</si>
  <si>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</si>
  <si>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</si>
  <si>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</si>
  <si>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</si>
  <si>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</si>
  <si>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</si>
  <si>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</si>
  <si>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</si>
  <si>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</si>
  <si>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</si>
  <si>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</si>
  <si>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</si>
  <si>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</si>
  <si>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</si>
  <si>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</si>
  <si>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</si>
  <si>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</si>
  <si>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</si>
  <si>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</si>
  <si>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</si>
  <si>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</si>
  <si>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</si>
  <si>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</si>
  <si>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</si>
  <si>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</si>
  <si>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</si>
  <si>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</si>
  <si>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</si>
  <si>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</si>
  <si>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</si>
  <si>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</si>
  <si>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</si>
  <si>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</si>
  <si>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</si>
  <si>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</si>
  <si>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</si>
  <si>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</si>
  <si>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</si>
  <si>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</si>
  <si>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</si>
  <si>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</si>
  <si>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</si>
  <si>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</si>
  <si>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</si>
  <si>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</si>
  <si>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</si>
  <si>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</si>
  <si>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</si>
  <si>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</si>
  <si>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</si>
  <si>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</si>
  <si>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</si>
  <si>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</si>
  <si>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</si>
  <si>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</si>
  <si>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</si>
  <si>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</si>
  <si>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</si>
  <si>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</si>
  <si>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</si>
  <si>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</si>
  <si>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</si>
  <si>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</si>
  <si>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</si>
  <si>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</si>
  <si>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</si>
  <si>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</si>
  <si>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</si>
  <si>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</si>
  <si>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</si>
  <si>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</si>
  <si>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</si>
  <si>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</si>
  <si>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</si>
  <si>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</si>
  <si>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</si>
  <si>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</si>
  <si>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</si>
  <si>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</si>
  <si>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</si>
  <si>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</si>
  <si>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</si>
  <si>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</si>
  <si>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</si>
  <si>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</si>
  <si>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</si>
  <si>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</si>
  <si>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</si>
  <si>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</si>
  <si>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</si>
  <si>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</si>
  <si>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</si>
  <si>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</si>
  <si>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</si>
  <si>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</si>
  <si>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</si>
  <si>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</si>
  <si>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</si>
  <si>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</si>
  <si>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</si>
  <si>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</si>
  <si>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</si>
  <si>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</si>
  <si>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</si>
  <si>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</si>
  <si>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</si>
  <si>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</si>
  <si>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</si>
  <si>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</si>
  <si>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</si>
  <si>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</si>
  <si>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</si>
  <si>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</si>
  <si>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</si>
  <si>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</si>
  <si>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</si>
  <si>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</si>
  <si>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</si>
  <si>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</si>
  <si>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</si>
  <si>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</si>
  <si>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</si>
  <si>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</si>
  <si>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</si>
  <si>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</si>
  <si>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</si>
  <si>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</si>
  <si>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</si>
  <si>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</si>
  <si>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</si>
  <si>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</si>
  <si>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</si>
  <si>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</si>
  <si>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</si>
  <si>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</si>
  <si>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</si>
  <si>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</si>
  <si>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</si>
  <si>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</si>
  <si>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</si>
  <si>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</si>
  <si>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</si>
  <si>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</si>
  <si>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</si>
  <si>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</si>
  <si>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</si>
  <si>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</si>
  <si>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</si>
  <si>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</si>
  <si>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</si>
  <si>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</si>
  <si>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</si>
  <si>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</si>
  <si>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</si>
  <si>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</si>
  <si>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</si>
  <si>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</si>
  <si>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</si>
  <si>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</si>
  <si>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</si>
  <si>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</si>
  <si>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</si>
  <si>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</si>
  <si>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</si>
  <si>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</si>
  <si>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</si>
  <si>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</si>
  <si>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</si>
  <si>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</si>
  <si>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</si>
  <si>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</si>
  <si>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</si>
  <si>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</si>
  <si>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</si>
  <si>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</si>
  <si>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</si>
  <si>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</si>
  <si>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</si>
  <si>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</si>
  <si>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</si>
  <si>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</si>
  <si>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</si>
  <si>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</si>
  <si>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</si>
  <si>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</si>
  <si>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</si>
  <si>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</si>
  <si>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</si>
  <si>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</si>
  <si>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</si>
  <si>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</si>
  <si>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</si>
  <si>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</si>
  <si>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</si>
  <si>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</si>
  <si>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</si>
  <si>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</si>
  <si>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</si>
  <si>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</si>
  <si>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</si>
  <si>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</si>
  <si>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</si>
  <si>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</si>
  <si>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</si>
  <si>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</si>
  <si>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</si>
  <si>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</si>
  <si>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</si>
  <si>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</si>
  <si>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</si>
  <si>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</si>
  <si>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</si>
  <si>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</si>
  <si>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</si>
  <si>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</si>
  <si>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</si>
  <si>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</si>
  <si>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</si>
  <si>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</si>
  <si>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</si>
  <si>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</si>
  <si>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</si>
  <si>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</si>
  <si>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</si>
  <si>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</si>
  <si>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</si>
  <si>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</si>
  <si>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</si>
  <si>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</si>
  <si>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</si>
  <si>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</si>
  <si>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</si>
  <si>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</si>
  <si>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</si>
  <si>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</si>
  <si>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</si>
  <si>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</si>
  <si>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</si>
  <si>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</si>
  <si>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</si>
  <si>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</si>
  <si>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</si>
  <si>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</si>
  <si>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</si>
  <si>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</si>
  <si>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</si>
  <si>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</si>
  <si>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</si>
  <si>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</si>
  <si>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</si>
  <si>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</si>
  <si>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</si>
  <si>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</si>
  <si>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</si>
  <si>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</si>
  <si>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</si>
  <si>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</si>
  <si>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</si>
  <si>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</si>
  <si>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</si>
  <si>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</si>
  <si>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</si>
  <si>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</si>
  <si>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</si>
  <si>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</si>
  <si>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</si>
  <si>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</si>
  <si>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</si>
  <si>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</si>
  <si>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</si>
  <si>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</si>
  <si>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</si>
  <si>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</si>
  <si>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</si>
  <si>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</si>
  <si>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</si>
  <si>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</si>
  <si>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</si>
  <si>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</si>
  <si>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</si>
  <si>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</si>
  <si>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</si>
  <si>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</si>
  <si>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</si>
  <si>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</si>
  <si>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</si>
  <si>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</si>
  <si>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</si>
  <si>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</si>
  <si>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</si>
  <si>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</si>
  <si>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</si>
  <si>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</si>
  <si>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</si>
  <si>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</si>
  <si>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</si>
  <si>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</si>
  <si>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</si>
  <si>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</si>
  <si>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</si>
  <si>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</si>
  <si>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</si>
  <si>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</si>
  <si>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</si>
  <si>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</si>
  <si>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</si>
  <si>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</si>
  <si>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</si>
  <si>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</si>
  <si>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</si>
  <si>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</si>
  <si>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</si>
  <si>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</si>
  <si>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</si>
  <si>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</si>
  <si>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</si>
  <si>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</si>
  <si>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</si>
  <si>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</si>
  <si>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</si>
  <si>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</si>
  <si>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</si>
  <si>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</si>
  <si>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</si>
  <si>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</si>
  <si>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</si>
  <si>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</si>
  <si>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</si>
  <si>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</si>
  <si>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</si>
  <si>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</si>
  <si>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</si>
  <si>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</si>
  <si>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</si>
  <si>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</si>
  <si>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</si>
  <si>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</si>
  <si>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</si>
  <si>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</si>
  <si>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</si>
  <si>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</si>
  <si>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</si>
  <si>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</si>
  <si>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</si>
  <si>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</si>
  <si>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</si>
  <si>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</si>
  <si>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</si>
  <si>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</si>
  <si>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</si>
  <si>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</si>
  <si>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</si>
  <si>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</si>
  <si>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</si>
  <si>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</si>
  <si>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</si>
  <si>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</si>
  <si>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</si>
  <si>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</si>
  <si>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</si>
  <si>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</si>
  <si>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</si>
  <si>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</si>
  <si>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</si>
  <si>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</si>
  <si>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</si>
  <si>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</si>
  <si>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</si>
  <si>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</si>
  <si>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</si>
  <si>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</si>
  <si>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</si>
  <si>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</si>
  <si>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</si>
  <si>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</si>
  <si>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</si>
  <si>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</si>
  <si>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</si>
  <si>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</si>
  <si>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</si>
  <si>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</si>
  <si>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</si>
  <si>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</si>
  <si>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</si>
  <si>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</si>
  <si>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</si>
  <si>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</si>
  <si>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</si>
  <si>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</si>
  <si>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</si>
  <si>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</si>
  <si>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</si>
  <si>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</si>
  <si>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</si>
  <si>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</si>
  <si>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</si>
  <si>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</si>
  <si>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</si>
  <si>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</si>
  <si>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</si>
  <si>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</si>
  <si>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</si>
  <si>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</si>
  <si>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</si>
  <si>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</si>
  <si>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</si>
  <si>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</si>
  <si>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</si>
  <si>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</si>
  <si>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</si>
  <si>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</si>
  <si>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</si>
  <si>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</si>
  <si>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</si>
  <si>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</si>
  <si>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</si>
  <si>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</si>
  <si>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</si>
  <si>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</si>
  <si>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</si>
  <si>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</si>
  <si>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</si>
  <si>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</si>
  <si>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</si>
  <si>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</si>
  <si>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</si>
  <si>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</si>
  <si>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</si>
  <si>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</si>
  <si>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</si>
  <si>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</si>
  <si>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</si>
  <si>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</si>
  <si>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</si>
  <si>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</si>
  <si>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</si>
  <si>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</si>
  <si>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</si>
  <si>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</si>
  <si>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</si>
  <si>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</si>
  <si>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</si>
  <si>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</si>
  <si>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</si>
  <si>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</si>
  <si>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</si>
  <si>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</si>
  <si>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</si>
  <si>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</si>
  <si>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</si>
  <si>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</si>
  <si>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</si>
  <si>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</si>
  <si>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</si>
  <si>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</si>
  <si>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</si>
  <si>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</si>
  <si>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</si>
  <si>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</si>
  <si>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</si>
  <si>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</si>
  <si>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</si>
  <si>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</si>
  <si>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</si>
  <si>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</si>
  <si>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</si>
  <si>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</si>
  <si>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</si>
  <si>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</si>
  <si>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</si>
  <si>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</si>
  <si>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</si>
  <si>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</si>
  <si>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</si>
  <si>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</si>
  <si>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</si>
  <si>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</si>
  <si>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</si>
  <si>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</si>
  <si>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</si>
  <si>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</si>
  <si>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</si>
  <si>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</si>
  <si>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</si>
  <si>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</si>
  <si>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</si>
  <si>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</si>
  <si>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</si>
  <si>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</si>
  <si>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</si>
  <si>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</si>
  <si>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</si>
  <si>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</si>
  <si>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</si>
  <si>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</si>
  <si>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</si>
  <si>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</si>
  <si>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</si>
  <si>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</si>
  <si>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</si>
  <si>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</si>
  <si>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</si>
  <si>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</si>
  <si>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</si>
  <si>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</si>
  <si>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</si>
  <si>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</si>
  <si>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</si>
  <si>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</si>
  <si>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</si>
  <si>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</si>
  <si>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</si>
  <si>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</si>
  <si>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</si>
  <si>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</si>
  <si>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</si>
  <si>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</si>
  <si>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</si>
  <si>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</si>
  <si>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</si>
  <si>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</si>
  <si>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</si>
  <si>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</si>
  <si>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</si>
  <si>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</si>
  <si>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</si>
  <si>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</si>
  <si>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</si>
  <si>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</si>
  <si>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</si>
  <si>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</si>
  <si>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</si>
  <si>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</si>
  <si>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</si>
  <si>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</si>
  <si>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</si>
  <si>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</si>
  <si>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</si>
  <si>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</si>
  <si>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</si>
  <si>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</si>
  <si>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</si>
  <si>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</si>
  <si>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</si>
  <si>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</si>
  <si>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</si>
  <si>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</si>
  <si>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</si>
  <si>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</si>
  <si>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</si>
  <si>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</si>
  <si>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</si>
  <si>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</si>
  <si>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</si>
  <si>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</si>
  <si>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</si>
  <si>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</si>
  <si>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</si>
  <si>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</si>
  <si>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</si>
  <si>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</si>
  <si>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</si>
  <si>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</si>
  <si>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</si>
  <si>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</si>
  <si>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</si>
  <si>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</si>
  <si>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</si>
  <si>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</si>
  <si>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</si>
  <si>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</si>
  <si>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</si>
  <si>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</si>
  <si>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</si>
  <si>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</si>
  <si>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</si>
  <si>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</si>
  <si>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</si>
  <si>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</si>
  <si>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</si>
  <si>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</si>
  <si>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</si>
  <si>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</si>
  <si>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</si>
  <si>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</si>
  <si>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</si>
  <si>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</si>
  <si>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</si>
  <si>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</si>
  <si>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</si>
  <si>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</si>
  <si>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</si>
  <si>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</si>
  <si>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</si>
  <si>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</si>
  <si>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</si>
  <si>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</si>
  <si>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</si>
  <si>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</si>
  <si>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</si>
  <si>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</si>
  <si>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</si>
  <si>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</si>
  <si>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</si>
  <si>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</si>
  <si>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</si>
  <si>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</si>
  <si>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</si>
  <si>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</si>
  <si>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</si>
  <si>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</si>
  <si>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</si>
  <si>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</si>
  <si>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</si>
  <si>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</si>
  <si>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</si>
  <si>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</si>
  <si>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</si>
  <si>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</si>
  <si>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</si>
  <si>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</si>
  <si>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</si>
  <si>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</si>
  <si>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</si>
  <si>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</si>
  <si>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</si>
  <si>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</si>
  <si>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</si>
  <si>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</si>
  <si>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</si>
  <si>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</si>
  <si>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</si>
  <si>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</si>
  <si>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</si>
  <si>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</si>
  <si>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</si>
  <si>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</si>
  <si>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</si>
  <si>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</si>
  <si>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</si>
  <si>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</si>
  <si>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</si>
  <si>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</si>
  <si>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</si>
  <si>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</si>
  <si>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</si>
  <si>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</si>
  <si>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</si>
  <si>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</si>
  <si>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</si>
  <si>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</si>
  <si>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</si>
  <si>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</si>
  <si>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</si>
  <si>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</si>
  <si>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</si>
  <si>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</si>
  <si>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</si>
  <si>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</si>
  <si>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</si>
  <si>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</si>
  <si>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</si>
  <si>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</si>
  <si>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</si>
  <si>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</si>
  <si>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</si>
  <si>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</si>
  <si>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</si>
  <si>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</si>
  <si>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</si>
  <si>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</si>
  <si>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</si>
  <si>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</si>
  <si>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</si>
  <si>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</si>
  <si>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</si>
  <si>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</si>
  <si>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</si>
  <si>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</si>
  <si>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</si>
  <si>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</si>
  <si>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</si>
  <si>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</si>
  <si>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</si>
  <si>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</si>
  <si>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</si>
  <si>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</si>
  <si>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</si>
  <si>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</si>
  <si>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</si>
  <si>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</si>
  <si>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</si>
  <si>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</si>
  <si>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</si>
  <si>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</si>
  <si>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</si>
  <si>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</si>
  <si>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</si>
  <si>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</si>
  <si>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</si>
  <si>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</si>
  <si>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</si>
  <si>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</si>
  <si>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</si>
  <si>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</si>
  <si>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</si>
  <si>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</si>
  <si>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</si>
  <si>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</si>
  <si>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</si>
  <si>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</si>
  <si>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</si>
  <si>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</si>
  <si>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</si>
  <si>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</si>
  <si>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</si>
  <si>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</si>
  <si>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</si>
  <si>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</si>
  <si>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</si>
  <si>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</si>
  <si>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</si>
  <si>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</si>
  <si>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</si>
  <si>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</si>
  <si>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</si>
  <si>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</si>
  <si>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</si>
  <si>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</si>
  <si>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</si>
  <si>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</si>
  <si>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</si>
  <si>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</si>
  <si>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</si>
  <si>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</si>
  <si>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</si>
  <si>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</si>
  <si>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</si>
  <si>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</si>
  <si>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</si>
  <si>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</si>
  <si>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</si>
  <si>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</si>
  <si>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</si>
  <si>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</si>
  <si>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</si>
  <si>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</si>
  <si>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</si>
  <si>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</si>
  <si>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</si>
  <si>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</si>
  <si>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</si>
  <si>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</si>
  <si>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</si>
  <si>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</si>
  <si>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</si>
  <si>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</si>
  <si>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</si>
  <si>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</si>
  <si>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</si>
  <si>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</si>
  <si>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</si>
  <si>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</si>
  <si>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</si>
  <si>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</si>
  <si>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</si>
  <si>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</si>
  <si>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</si>
  <si>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</si>
  <si>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</si>
  <si>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</si>
  <si>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</si>
  <si>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</si>
  <si>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</si>
  <si>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</si>
  <si>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</si>
  <si>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</si>
  <si>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</si>
  <si>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</si>
  <si>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</si>
  <si>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</si>
  <si>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</si>
  <si>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</si>
  <si>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</si>
  <si>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</si>
  <si>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</si>
  <si>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</si>
  <si>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</si>
  <si>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</si>
  <si>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</si>
  <si>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</si>
  <si>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</si>
  <si>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</si>
  <si>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</si>
  <si>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</si>
  <si>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</si>
  <si>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</si>
  <si>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</si>
  <si>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</si>
  <si>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</si>
  <si>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</si>
  <si>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</si>
  <si>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</si>
  <si>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</si>
  <si>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</si>
  <si>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</si>
  <si>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</si>
  <si>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</si>
  <si>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</si>
  <si>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</si>
  <si>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</si>
  <si>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</si>
  <si>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</si>
  <si>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</si>
  <si>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</si>
  <si>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</si>
  <si>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</si>
  <si>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</si>
  <si>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</si>
  <si>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</si>
  <si>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</si>
  <si>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</si>
  <si>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</si>
  <si>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</si>
  <si>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</si>
  <si>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</si>
  <si>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</si>
  <si>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</si>
  <si>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</si>
  <si>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</si>
  <si>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</si>
  <si>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</si>
  <si>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</si>
  <si>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</si>
  <si>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</si>
  <si>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</si>
  <si>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</si>
  <si>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</si>
  <si>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</si>
  <si>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</si>
  <si>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</si>
  <si>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</si>
  <si>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</si>
  <si>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</si>
  <si>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</si>
  <si>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</si>
  <si>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</si>
  <si>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</si>
  <si>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</si>
  <si>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</si>
  <si>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</si>
  <si>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</si>
  <si>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</si>
  <si>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</si>
  <si>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</si>
  <si>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</si>
  <si>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</si>
  <si>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</si>
  <si>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</si>
  <si>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</si>
  <si>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</si>
  <si>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</si>
  <si>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</si>
  <si>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</si>
  <si>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</si>
  <si>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</si>
  <si>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</si>
  <si>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</si>
  <si>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</si>
  <si>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</si>
  <si>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</si>
  <si>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</si>
  <si>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</si>
  <si>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</si>
  <si>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</si>
  <si>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</si>
  <si>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</si>
  <si>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</si>
  <si>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</si>
  <si>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</si>
  <si>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</si>
  <si>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</si>
  <si>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</si>
  <si>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</si>
  <si>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</si>
  <si>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</si>
  <si>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</si>
  <si>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</si>
  <si>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</si>
  <si>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</si>
  <si>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</si>
  <si>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</si>
  <si>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</si>
  <si>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</si>
  <si>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</si>
  <si>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</si>
  <si>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</si>
  <si>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</si>
  <si>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</si>
  <si>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</si>
  <si>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</si>
  <si>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</si>
  <si>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</si>
  <si>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</si>
  <si>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</si>
  <si>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</si>
  <si>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</si>
  <si>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</si>
  <si>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</si>
  <si>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</si>
  <si>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</si>
  <si>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</si>
  <si>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</si>
  <si>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</si>
  <si>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</si>
  <si>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</si>
  <si>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</si>
  <si>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</si>
  <si>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</si>
  <si>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</si>
  <si>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</si>
  <si>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</si>
  <si>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</si>
  <si>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</si>
  <si>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</si>
  <si>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</si>
  <si>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</si>
  <si>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</si>
  <si>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</si>
  <si>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</si>
  <si>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</si>
  <si>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</si>
  <si>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</si>
  <si>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</si>
  <si>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</si>
  <si>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</si>
  <si>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</si>
  <si>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</si>
  <si>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</si>
  <si>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</si>
  <si>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</si>
  <si>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</si>
  <si>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</si>
  <si>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</si>
  <si>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</si>
  <si>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</si>
  <si>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</si>
  <si>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</si>
  <si>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</si>
  <si>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</si>
  <si>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</si>
  <si>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</si>
  <si>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</si>
  <si>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</si>
  <si>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</si>
  <si>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</si>
  <si>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</si>
  <si>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</si>
  <si>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</si>
  <si>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</si>
  <si>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</si>
  <si>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</si>
  <si>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</si>
  <si>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</si>
  <si>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</si>
  <si>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</si>
  <si>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</si>
  <si>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</si>
  <si>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</si>
  <si>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</si>
  <si>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</si>
  <si>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</si>
  <si>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</si>
  <si>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</si>
  <si>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</si>
  <si>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</si>
  <si>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</si>
  <si>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</si>
  <si>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</si>
  <si>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</si>
  <si>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</si>
  <si>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</si>
  <si>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</si>
  <si>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</si>
  <si>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</si>
  <si>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</si>
  <si>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</si>
  <si>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</si>
  <si>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</si>
  <si>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</si>
  <si>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</si>
  <si>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</si>
  <si>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</si>
  <si>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</si>
  <si>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</si>
  <si>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</si>
  <si>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</si>
  <si>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</si>
  <si>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</si>
  <si>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</si>
  <si>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</si>
  <si>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</si>
  <si>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</si>
  <si>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</si>
  <si>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</si>
  <si>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</si>
  <si>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</si>
  <si>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</si>
  <si>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</si>
  <si>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</si>
  <si>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</si>
  <si>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</si>
  <si>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</si>
  <si>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</si>
  <si>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</si>
  <si>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</si>
  <si>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</si>
  <si>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</si>
  <si>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</si>
  <si>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</si>
  <si>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</si>
  <si>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</si>
  <si>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</si>
  <si>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</si>
  <si>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</si>
  <si>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</si>
  <si>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</si>
  <si>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</si>
  <si>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</si>
  <si>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</si>
  <si>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</si>
  <si>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</si>
  <si>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</si>
  <si>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</si>
  <si>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</si>
  <si>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</si>
  <si>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</si>
  <si>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</si>
  <si>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</si>
  <si>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</si>
  <si>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</si>
  <si>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</si>
  <si>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</si>
  <si>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</si>
  <si>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</si>
  <si>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</si>
  <si>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</si>
  <si>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</si>
  <si>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</si>
  <si>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</si>
  <si>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</si>
  <si>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</si>
  <si>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</si>
  <si>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</si>
  <si>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</si>
  <si>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</si>
  <si>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</si>
  <si>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</si>
  <si>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</si>
  <si>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</si>
  <si>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</si>
  <si>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</si>
  <si>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</si>
  <si>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</si>
  <si>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</si>
  <si>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</si>
  <si>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</si>
  <si>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</si>
  <si>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</si>
  <si>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</si>
  <si>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</si>
  <si>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</si>
  <si>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</si>
  <si>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</si>
  <si>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</si>
  <si>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</si>
  <si>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</si>
  <si>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</si>
  <si>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</si>
  <si>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</si>
  <si>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</si>
  <si>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</si>
  <si>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</si>
  <si>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</si>
  <si>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</si>
  <si>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</si>
  <si>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</si>
  <si>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</si>
  <si>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</si>
  <si>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</si>
  <si>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</si>
  <si>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</si>
  <si>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</si>
  <si>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</si>
  <si>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</si>
  <si>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</si>
  <si>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</si>
  <si>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</si>
  <si>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</si>
  <si>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</si>
  <si>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</si>
  <si>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</si>
  <si>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</si>
  <si>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</si>
  <si>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</si>
  <si>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</si>
  <si>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</si>
  <si>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</si>
  <si>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</si>
  <si>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</si>
  <si>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</si>
  <si>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</si>
  <si>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</si>
  <si>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</si>
  <si>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</si>
  <si>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</si>
  <si>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</si>
  <si>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</si>
  <si>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</si>
  <si>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</si>
  <si>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</si>
  <si>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</si>
  <si>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</si>
  <si>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</si>
  <si>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</si>
  <si>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</si>
  <si>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</si>
  <si>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</si>
  <si>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</si>
  <si>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</si>
  <si>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</si>
  <si>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</si>
  <si>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</si>
  <si>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</si>
  <si>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</si>
  <si>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</si>
  <si>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</si>
  <si>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</si>
  <si>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</si>
  <si>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</si>
  <si>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</si>
  <si>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</si>
  <si>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</si>
  <si>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</si>
  <si>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</si>
  <si>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</si>
  <si>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</si>
  <si>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</si>
  <si>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</si>
  <si>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</si>
  <si>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</si>
  <si>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</si>
  <si>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</si>
  <si>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</si>
  <si>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</si>
  <si>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</si>
  <si>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</si>
  <si>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</si>
  <si>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</si>
  <si>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</si>
  <si>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</si>
  <si>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</si>
  <si>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</si>
  <si>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</si>
  <si>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</si>
  <si>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</si>
  <si>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</si>
  <si>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</si>
  <si>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</si>
  <si>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</si>
  <si>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</si>
  <si>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</si>
  <si>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</si>
  <si>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</si>
  <si>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</si>
  <si>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</si>
  <si>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</si>
  <si>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</si>
  <si>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</si>
  <si>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</si>
  <si>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</si>
  <si>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</si>
  <si>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</si>
  <si>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</si>
  <si>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</si>
  <si>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</si>
  <si>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</si>
  <si>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</si>
  <si>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</si>
  <si>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</si>
  <si>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</si>
  <si>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</si>
  <si>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</si>
  <si>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</si>
  <si>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</si>
  <si>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</si>
  <si>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</si>
  <si>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</si>
  <si>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</si>
  <si>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</si>
  <si>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</si>
  <si>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</si>
  <si>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</si>
  <si>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</si>
  <si>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</si>
  <si>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</si>
  <si>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</si>
  <si>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</si>
  <si>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</si>
  <si>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</si>
  <si>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</si>
  <si>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</si>
  <si>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</si>
  <si>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</si>
  <si>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</si>
  <si>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</si>
  <si>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</si>
  <si>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</si>
  <si>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</si>
  <si>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</si>
  <si>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</si>
  <si>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</si>
  <si>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</si>
  <si>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</si>
  <si>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</si>
  <si>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</si>
  <si>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</si>
  <si>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</si>
  <si>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</si>
  <si>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</si>
  <si>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</si>
  <si>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</si>
  <si>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</si>
  <si>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</si>
  <si>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</si>
  <si>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</si>
  <si>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</si>
  <si>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</si>
  <si>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</si>
  <si>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</si>
  <si>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</si>
  <si>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</si>
  <si>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</si>
  <si>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</si>
  <si>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</si>
  <si>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</si>
  <si>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</si>
  <si>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</si>
  <si>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</si>
  <si>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</si>
  <si>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</si>
  <si>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</si>
  <si>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</si>
  <si>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</si>
  <si>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</si>
  <si>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</si>
  <si>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</si>
  <si>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</si>
  <si>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</si>
  <si>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</si>
  <si>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</si>
  <si>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</si>
  <si>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</si>
  <si>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</si>
  <si>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</si>
  <si>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</si>
  <si>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</si>
  <si>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</si>
  <si>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</si>
  <si>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</si>
  <si>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</si>
  <si>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</si>
  <si>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</si>
  <si>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</si>
  <si>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</si>
  <si>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</si>
  <si>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</si>
  <si>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</si>
  <si>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</si>
  <si>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</si>
  <si>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</si>
  <si>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</si>
  <si>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</si>
  <si>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</si>
  <si>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</si>
  <si>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</si>
  <si>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</si>
  <si>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</si>
  <si>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</si>
  <si>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</si>
  <si>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</si>
  <si>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</si>
  <si>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</si>
  <si>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</si>
  <si>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</si>
  <si>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</si>
  <si>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</si>
  <si>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</si>
  <si>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</si>
  <si>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</si>
  <si>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</si>
  <si>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</si>
  <si>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</si>
  <si>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</si>
  <si>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</si>
  <si>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</si>
  <si>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</si>
  <si>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</si>
  <si>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</si>
  <si>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</si>
  <si>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</si>
  <si>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</si>
  <si>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</si>
  <si>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</si>
  <si>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</si>
  <si>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</si>
  <si>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</si>
  <si>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</si>
  <si>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</si>
  <si>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</si>
  <si>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</si>
  <si>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</si>
  <si>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</si>
  <si>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</si>
  <si>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</si>
  <si>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</si>
  <si>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</si>
  <si>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</si>
  <si>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</si>
  <si>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</si>
  <si>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</si>
  <si>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</si>
  <si>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</si>
  <si>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</si>
  <si>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</si>
  <si>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</si>
  <si>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</si>
  <si>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</si>
  <si>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</si>
  <si>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</si>
  <si>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</si>
  <si>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</si>
  <si>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</si>
  <si>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</si>
  <si>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</si>
  <si>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</si>
  <si>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</si>
  <si>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</si>
  <si>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</si>
  <si>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</si>
  <si>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</si>
  <si>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</si>
  <si>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</si>
  <si>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</si>
  <si>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</si>
  <si>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</si>
  <si>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</si>
  <si>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</si>
  <si>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</si>
  <si>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</si>
  <si>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</si>
  <si>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</si>
  <si>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</si>
  <si>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</si>
  <si>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</si>
  <si>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</si>
  <si>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</si>
  <si>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</si>
  <si>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</si>
  <si>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</si>
  <si>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</si>
  <si>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</si>
  <si>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</si>
  <si>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</si>
  <si>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</si>
  <si>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</si>
  <si>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</si>
  <si>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</si>
  <si>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</si>
  <si>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</si>
  <si>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</si>
  <si>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</si>
  <si>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</si>
  <si>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</si>
  <si>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</si>
  <si>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</si>
  <si>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</si>
  <si>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</si>
  <si>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</si>
  <si>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</si>
  <si>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</si>
  <si>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</si>
  <si>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</si>
  <si>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</si>
  <si>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</si>
  <si>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</si>
  <si>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</si>
  <si>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</si>
  <si>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</si>
  <si>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</si>
  <si>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</si>
  <si>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</si>
  <si>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</si>
  <si>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</si>
  <si>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</si>
  <si>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</si>
  <si>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</si>
  <si>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</si>
  <si>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</si>
  <si>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</si>
  <si>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</si>
  <si>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</si>
  <si>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</si>
  <si>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</si>
  <si>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</si>
  <si>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</si>
  <si>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</si>
  <si>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</si>
  <si>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</si>
  <si>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</si>
  <si>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</si>
  <si>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</si>
  <si>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</si>
  <si>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</si>
  <si>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</si>
  <si>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</si>
  <si>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</si>
  <si>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</si>
  <si>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</si>
  <si>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</si>
  <si>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</si>
  <si>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</si>
  <si>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</si>
  <si>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</si>
  <si>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</si>
  <si>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</si>
  <si>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</si>
  <si>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</si>
  <si>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</si>
  <si>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</si>
  <si>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</si>
  <si>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</si>
  <si>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</si>
  <si>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</si>
  <si>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</si>
  <si>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</si>
  <si>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</si>
  <si>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</si>
  <si>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</si>
  <si>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</si>
  <si>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</si>
  <si>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</si>
  <si>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</si>
  <si>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</si>
  <si>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</si>
  <si>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</si>
  <si>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</si>
  <si>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</si>
  <si>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</si>
  <si>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</si>
  <si>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</si>
  <si>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</si>
  <si>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</si>
  <si>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</si>
  <si>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</si>
  <si>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</si>
  <si>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</si>
  <si>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</si>
  <si>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</si>
  <si>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</si>
  <si>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</si>
  <si>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</si>
  <si>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</si>
  <si>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</si>
  <si>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</si>
  <si>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</si>
  <si>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</si>
  <si>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</si>
  <si>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</si>
  <si>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</si>
  <si>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</si>
  <si>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</si>
  <si>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</si>
  <si>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</si>
  <si>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</si>
  <si>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</si>
  <si>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</si>
  <si>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</si>
  <si>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</si>
  <si>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</si>
  <si>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</si>
  <si>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</si>
  <si>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</si>
  <si>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</si>
  <si>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</si>
  <si>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</si>
  <si>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</si>
  <si>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</si>
  <si>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</si>
  <si>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</si>
  <si>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</si>
  <si>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</si>
  <si>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</si>
  <si>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</si>
  <si>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</si>
  <si>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</si>
  <si>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</si>
  <si>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</si>
  <si>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</si>
  <si>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</si>
  <si>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</si>
  <si>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</si>
  <si>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</si>
  <si>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</si>
  <si>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</si>
  <si>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</si>
  <si>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</si>
  <si>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</si>
  <si>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</si>
  <si>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</si>
  <si>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</si>
  <si>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</si>
  <si>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</si>
  <si>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</si>
  <si>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</si>
  <si>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</si>
  <si>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</si>
  <si>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</si>
  <si>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</si>
  <si>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</si>
  <si>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</si>
  <si>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</si>
  <si>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</si>
  <si>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</si>
  <si>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</si>
  <si>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</si>
  <si>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</si>
  <si>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</si>
  <si>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</si>
  <si>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</si>
  <si>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</si>
  <si>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</si>
  <si>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</si>
  <si>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</si>
  <si>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</si>
  <si>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</si>
  <si>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</si>
  <si>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</si>
  <si>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</si>
  <si>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</si>
  <si>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</si>
  <si>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</si>
  <si>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</si>
  <si>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</si>
  <si>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</si>
  <si>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</si>
  <si>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</si>
  <si>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</si>
  <si>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</si>
  <si>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</si>
  <si>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</si>
  <si>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</si>
  <si>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</si>
  <si>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</si>
  <si>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</si>
  <si>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</si>
  <si>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</si>
  <si>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</si>
  <si>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</si>
  <si>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</si>
  <si>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</si>
  <si>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</si>
  <si>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</si>
  <si>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</si>
  <si>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</si>
  <si>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</si>
  <si>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</si>
  <si>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</si>
  <si>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</si>
  <si>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</si>
  <si>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</si>
  <si>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</si>
  <si>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</si>
  <si>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</si>
  <si>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</si>
  <si>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</si>
  <si>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</si>
  <si>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</si>
  <si>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</si>
  <si>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</si>
  <si>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</si>
  <si>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</si>
  <si>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</si>
  <si>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</si>
  <si>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</si>
  <si>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</si>
  <si>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</si>
  <si>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</si>
  <si>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</si>
  <si>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</si>
  <si>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</si>
  <si>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</si>
  <si>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</si>
  <si>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</si>
  <si>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</si>
  <si>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</si>
  <si>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</si>
  <si>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</si>
  <si>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</si>
  <si>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</si>
  <si>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</si>
  <si>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</si>
  <si>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</si>
  <si>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</si>
  <si>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</si>
  <si>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</si>
  <si>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</si>
  <si>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</si>
  <si>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</si>
  <si>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</si>
  <si>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</si>
  <si>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</si>
  <si>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</si>
  <si>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</si>
  <si>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</si>
  <si>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</si>
  <si>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</si>
  <si>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</si>
  <si>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</si>
  <si>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</si>
  <si>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</si>
  <si>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</si>
  <si>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</si>
  <si>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</si>
  <si>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</si>
  <si>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</si>
  <si>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</si>
  <si>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</si>
  <si>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</si>
  <si>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</si>
  <si>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</si>
  <si>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</si>
  <si>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</si>
  <si>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</si>
  <si>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</si>
  <si>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</si>
  <si>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</si>
  <si>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</si>
  <si>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</si>
  <si>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</si>
  <si>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</si>
  <si>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</si>
  <si>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</si>
  <si>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</si>
  <si>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</si>
  <si>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</si>
  <si>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</si>
  <si>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</si>
  <si>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</si>
  <si>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</si>
  <si>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</si>
  <si>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</si>
  <si>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</si>
  <si>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</si>
  <si>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</si>
  <si>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</si>
  <si>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</si>
  <si>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</si>
  <si>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</si>
  <si>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</si>
  <si>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</si>
  <si>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</si>
  <si>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</si>
  <si>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</si>
  <si>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</si>
  <si>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</si>
  <si>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</si>
  <si>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</si>
  <si>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</si>
  <si>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</si>
  <si>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</si>
  <si>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</si>
  <si>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</si>
  <si>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</si>
  <si>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</si>
  <si>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</si>
  <si>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</si>
  <si>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</si>
  <si>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</si>
  <si>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</si>
  <si>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</si>
  <si>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</si>
  <si>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</si>
  <si>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</si>
  <si>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</si>
  <si>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</si>
  <si>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</si>
  <si>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</si>
  <si>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</si>
  <si>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</si>
  <si>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</si>
  <si>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</si>
  <si>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</si>
  <si>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</si>
  <si>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</si>
  <si>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</si>
  <si>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</si>
  <si>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</si>
  <si>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</si>
  <si>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</si>
  <si>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</si>
  <si>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</si>
  <si>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</si>
  <si>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</si>
  <si>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</si>
  <si>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</si>
  <si>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</si>
  <si>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</si>
  <si>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</si>
  <si>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</si>
  <si>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</si>
  <si>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</si>
  <si>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</si>
  <si>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</si>
  <si>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</si>
  <si>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</si>
  <si>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</si>
  <si>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</si>
  <si>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</si>
  <si>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</si>
  <si>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</si>
  <si>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</si>
  <si>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</si>
  <si>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</si>
  <si>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</si>
  <si>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</si>
  <si>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</si>
  <si>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</si>
  <si>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</si>
  <si>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</si>
  <si>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</si>
  <si>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</si>
  <si>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</si>
  <si>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</si>
  <si>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</si>
  <si>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</si>
  <si>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</si>
  <si>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</si>
  <si>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</si>
  <si>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</si>
  <si>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</si>
  <si>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</si>
  <si>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</si>
  <si>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</si>
  <si>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</si>
  <si>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</si>
  <si>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</si>
  <si>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</si>
  <si>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</si>
  <si>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</si>
  <si>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</si>
  <si>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</si>
  <si>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</si>
  <si>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</si>
  <si>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</si>
  <si>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</si>
  <si>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</si>
  <si>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</si>
  <si>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</si>
  <si>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</si>
  <si>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</si>
  <si>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</si>
  <si>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</si>
  <si>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</si>
  <si>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</si>
  <si>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</si>
  <si>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</si>
  <si>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</si>
  <si>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</si>
  <si>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</si>
  <si>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</si>
  <si>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</si>
  <si>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</si>
  <si>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</si>
  <si>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</si>
  <si>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</si>
  <si>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</si>
  <si>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</si>
  <si>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</si>
  <si>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</si>
  <si>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</si>
  <si>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</si>
  <si>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</si>
  <si>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</si>
  <si>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</si>
  <si>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</si>
  <si>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</si>
  <si>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</si>
  <si>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</si>
  <si>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</si>
  <si>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</si>
  <si>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</si>
  <si>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</si>
  <si>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</si>
  <si>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</si>
  <si>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</si>
  <si>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</si>
  <si>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</si>
  <si>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</si>
  <si>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</si>
  <si>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</si>
  <si>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</si>
  <si>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</si>
  <si>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</si>
  <si>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</si>
  <si>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</si>
  <si>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</si>
  <si>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</si>
  <si>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</si>
  <si>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</si>
  <si>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</si>
  <si>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</si>
  <si>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</si>
  <si>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</si>
  <si>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</si>
  <si>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</si>
  <si>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</si>
  <si>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</si>
  <si>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</si>
  <si>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</si>
  <si>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</si>
  <si>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</si>
  <si>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</si>
  <si>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</si>
  <si>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</si>
  <si>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</si>
  <si>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</si>
  <si>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</si>
  <si>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</si>
  <si>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</si>
  <si>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</si>
  <si>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</si>
  <si>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</si>
  <si>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</si>
  <si>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</si>
  <si>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</si>
  <si>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</si>
  <si>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</si>
  <si>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</si>
  <si>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</si>
  <si>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</si>
  <si>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</si>
  <si>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</si>
  <si>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</si>
  <si>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</si>
  <si>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</si>
  <si>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</si>
  <si>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</si>
  <si>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</si>
  <si>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</si>
  <si>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</si>
  <si>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</si>
  <si>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</si>
  <si>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</si>
  <si>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</si>
  <si>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</si>
  <si>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</si>
  <si>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</si>
  <si>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</si>
  <si>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</si>
  <si>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</si>
  <si>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</si>
  <si>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</si>
  <si>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</si>
  <si>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</si>
  <si>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</si>
  <si>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</si>
  <si>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</si>
  <si>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</si>
  <si>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</si>
  <si>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</si>
  <si>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</si>
  <si>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</si>
  <si>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</si>
  <si>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</si>
  <si>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</si>
  <si>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</si>
  <si>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</si>
  <si>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</si>
  <si>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</si>
  <si>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</si>
  <si>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</si>
  <si>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</si>
  <si>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</si>
  <si>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</si>
  <si>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</si>
  <si>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</si>
  <si>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</si>
  <si>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</si>
  <si>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</si>
  <si>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</si>
  <si>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</si>
  <si>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</si>
  <si>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</si>
  <si>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</si>
  <si>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</si>
  <si>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</si>
  <si>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</si>
  <si>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</si>
  <si>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</si>
  <si>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</si>
  <si>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</si>
  <si>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</si>
  <si>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</si>
  <si>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</si>
  <si>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</si>
  <si>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</si>
  <si>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</si>
  <si>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</si>
  <si>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</si>
  <si>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</si>
  <si>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</si>
  <si>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</si>
  <si>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</si>
  <si>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</si>
  <si>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</si>
  <si>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</si>
  <si>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</si>
  <si>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</si>
  <si>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</si>
  <si>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</si>
  <si>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</si>
  <si>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</si>
  <si>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</si>
  <si>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</si>
  <si>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</si>
  <si>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</si>
  <si>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</si>
  <si>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</si>
  <si>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</si>
  <si>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</si>
  <si>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</si>
  <si>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</si>
  <si>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</si>
  <si>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</si>
  <si>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</si>
  <si>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</si>
  <si>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</si>
  <si>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</si>
  <si>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</si>
  <si>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</si>
  <si>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</si>
  <si>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</si>
  <si>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</si>
  <si>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</si>
  <si>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</si>
  <si>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</si>
  <si>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</si>
  <si>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</si>
  <si>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</si>
  <si>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</si>
  <si>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</si>
  <si>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</si>
  <si>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</si>
  <si>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</si>
  <si>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</si>
  <si>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</si>
  <si>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</si>
  <si>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</si>
  <si>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</si>
  <si>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</si>
  <si>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</si>
  <si>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</si>
  <si>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</si>
  <si>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</si>
  <si>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</si>
  <si>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</si>
  <si>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</si>
  <si>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</si>
  <si>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</si>
  <si>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</si>
  <si>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</si>
  <si>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</si>
  <si>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</si>
  <si>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</si>
  <si>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</si>
  <si>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</si>
  <si>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</si>
  <si>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</si>
  <si>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</si>
  <si>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</si>
  <si>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</si>
  <si>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</si>
  <si>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</si>
  <si>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</si>
  <si>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</si>
  <si>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</si>
  <si>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</si>
  <si>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</si>
  <si>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</si>
  <si>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</si>
  <si>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</si>
  <si>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</si>
  <si>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</si>
  <si>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</si>
  <si>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</si>
  <si>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</si>
  <si>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</si>
  <si>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</si>
  <si>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</si>
  <si>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</si>
  <si>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</si>
  <si>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</si>
  <si>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</si>
  <si>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</si>
  <si>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</si>
  <si>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</si>
  <si>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</si>
  <si>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</si>
  <si>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</si>
  <si>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</si>
  <si>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</si>
  <si>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</si>
  <si>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</si>
  <si>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</si>
  <si>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</si>
  <si>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</si>
  <si>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</si>
  <si>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</si>
  <si>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</si>
  <si>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</si>
  <si>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</si>
  <si>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</si>
  <si>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</si>
  <si>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</si>
  <si>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</si>
  <si>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</si>
  <si>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</si>
  <si>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</si>
  <si>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</si>
  <si>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</si>
  <si>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</si>
  <si>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</si>
  <si>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</si>
  <si>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</si>
  <si>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</si>
  <si>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</si>
  <si>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</si>
  <si>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</si>
  <si>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</si>
  <si>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</si>
  <si>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</si>
  <si>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</si>
  <si>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</si>
  <si>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</si>
  <si>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</si>
  <si>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</si>
  <si>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</si>
  <si>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</si>
  <si>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</si>
  <si>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</si>
  <si>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</si>
  <si>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</si>
  <si>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</si>
  <si>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</si>
  <si>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</si>
  <si>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</si>
  <si>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</si>
  <si>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</si>
  <si>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</si>
  <si>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</si>
  <si>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</si>
  <si>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</si>
  <si>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</si>
  <si>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</si>
  <si>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</si>
  <si>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</si>
  <si>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</si>
  <si>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</si>
  <si>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</si>
  <si>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</si>
  <si>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</si>
  <si>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</si>
  <si>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</si>
  <si>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</si>
  <si>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</si>
  <si>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</si>
  <si>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</si>
  <si>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</si>
  <si>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</si>
  <si>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</si>
  <si>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</si>
  <si>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</si>
  <si>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</si>
  <si>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</si>
  <si>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</si>
  <si>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</si>
  <si>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</si>
  <si>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</si>
  <si>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</si>
  <si>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</si>
  <si>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</si>
  <si>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</si>
  <si>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</si>
  <si>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</si>
  <si>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</si>
  <si>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</si>
  <si>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</si>
  <si>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</si>
  <si>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</si>
  <si>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</si>
  <si>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</si>
  <si>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</si>
  <si>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</si>
  <si>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</si>
  <si>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</si>
  <si>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</si>
  <si>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</si>
  <si>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</si>
  <si>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</si>
  <si>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</si>
  <si>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</si>
  <si>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</si>
  <si>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</si>
  <si>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</si>
  <si>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</si>
  <si>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</si>
  <si>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</si>
  <si>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</si>
  <si>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</si>
  <si>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</si>
  <si>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</si>
  <si>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</si>
  <si>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</si>
  <si>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</si>
  <si>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</si>
  <si>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</si>
  <si>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</si>
  <si>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</si>
  <si>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</si>
  <si>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</si>
  <si>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</si>
  <si>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</si>
  <si>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</si>
  <si>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</si>
  <si>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</si>
  <si>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</si>
  <si>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</si>
  <si>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</si>
  <si>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</si>
  <si>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</si>
  <si>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</si>
  <si>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</si>
  <si>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</si>
  <si>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</si>
  <si>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</si>
  <si>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</si>
  <si>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</si>
  <si>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</si>
  <si>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</si>
  <si>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</si>
  <si>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</si>
  <si>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</si>
  <si>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</si>
  <si>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</si>
  <si>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</si>
  <si>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</si>
  <si>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</si>
  <si>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</si>
  <si>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</si>
  <si>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</si>
  <si>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</si>
  <si>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</si>
  <si>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</si>
  <si>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</si>
  <si>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</si>
  <si>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</si>
  <si>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</si>
  <si>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</si>
  <si>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</si>
  <si>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</si>
  <si>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</si>
  <si>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</si>
  <si>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</si>
  <si>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</si>
  <si>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</si>
  <si>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</si>
  <si>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</si>
  <si>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</si>
  <si>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</si>
  <si>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</si>
  <si>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</si>
  <si>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</si>
  <si>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</si>
  <si>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</si>
  <si>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</si>
  <si>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</si>
  <si>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</si>
  <si>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</si>
  <si>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</si>
  <si>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</si>
  <si>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</si>
  <si>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</si>
  <si>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</si>
  <si>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</si>
  <si>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</si>
  <si>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</si>
  <si>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</si>
  <si>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</si>
  <si>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</si>
  <si>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</si>
  <si>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</si>
  <si>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</si>
  <si>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</si>
  <si>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</si>
  <si>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</si>
  <si>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</si>
  <si>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</si>
  <si>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</si>
  <si>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</si>
  <si>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</si>
  <si>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</si>
  <si>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</si>
  <si>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</si>
  <si>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</si>
  <si>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</si>
  <si>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</si>
  <si>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</si>
  <si>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</si>
  <si>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</si>
  <si>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</si>
  <si>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</si>
  <si>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</si>
  <si>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</si>
  <si>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</si>
  <si>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</si>
  <si>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</si>
  <si>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</si>
  <si>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</si>
  <si>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</si>
  <si>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</si>
  <si>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</si>
  <si>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</si>
  <si>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</si>
  <si>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</si>
  <si>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</si>
  <si>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</si>
  <si>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</si>
  <si>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</si>
  <si>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</si>
  <si>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</si>
  <si>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</si>
  <si>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</si>
  <si>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</si>
  <si>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</si>
  <si>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</si>
  <si>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</si>
  <si>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</si>
  <si>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</si>
  <si>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</si>
  <si>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</si>
  <si>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</si>
  <si>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</si>
  <si>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</si>
  <si>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</si>
  <si>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</si>
  <si>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</si>
  <si>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</si>
  <si>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</si>
  <si>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</si>
  <si>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</si>
  <si>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</si>
  <si>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</si>
  <si>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</si>
  <si>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</si>
  <si>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</si>
  <si>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</si>
  <si>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</si>
  <si>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</si>
  <si>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</si>
  <si>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</si>
  <si>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</si>
  <si>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</si>
  <si>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</si>
  <si>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</si>
  <si>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</si>
  <si>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</si>
  <si>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</si>
  <si>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</si>
  <si>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</si>
  <si>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</si>
  <si>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</si>
  <si>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</si>
  <si>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</si>
  <si>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</si>
  <si>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</si>
  <si>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</si>
  <si>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</si>
  <si>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</si>
  <si>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</si>
  <si>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</si>
  <si>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</si>
  <si>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</si>
  <si>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</si>
  <si>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</si>
  <si>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</si>
  <si>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</si>
  <si>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</si>
  <si>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</si>
  <si>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</si>
  <si>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</si>
  <si>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</si>
  <si>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</si>
  <si>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</si>
  <si>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</si>
  <si>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</si>
  <si>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</si>
  <si>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</si>
  <si>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</si>
  <si>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</si>
  <si>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</si>
  <si>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</si>
  <si>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</si>
  <si>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</si>
  <si>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</si>
  <si>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</si>
  <si>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</si>
  <si>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</si>
  <si>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</si>
  <si>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</si>
  <si>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</si>
  <si>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</si>
  <si>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</si>
  <si>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</si>
  <si>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</si>
  <si>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</si>
  <si>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</si>
  <si>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</si>
  <si>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</si>
  <si>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</si>
  <si>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</si>
  <si>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</si>
  <si>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</si>
  <si>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</si>
  <si>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</si>
  <si>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</si>
  <si>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</si>
  <si>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</si>
  <si>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</si>
  <si>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</si>
  <si>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</si>
  <si>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</si>
  <si>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</si>
  <si>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</si>
  <si>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</si>
  <si>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</si>
  <si>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</si>
  <si>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</si>
  <si>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</si>
  <si>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</si>
  <si>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</si>
  <si>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</si>
  <si>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</si>
  <si>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</si>
  <si>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</si>
  <si>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</si>
  <si>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</si>
  <si>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</si>
  <si>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</si>
  <si>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</si>
  <si>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</si>
  <si>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</si>
  <si>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</si>
  <si>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</si>
  <si>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</si>
  <si>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</si>
  <si>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</si>
  <si>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</si>
  <si>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</si>
  <si>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</si>
  <si>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</si>
  <si>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</si>
  <si>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</si>
  <si>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</si>
  <si>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</si>
  <si>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</si>
  <si>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</si>
  <si>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</si>
  <si>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</si>
  <si>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</si>
  <si>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</si>
  <si>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</si>
  <si>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</si>
  <si>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</si>
  <si>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</si>
  <si>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</si>
  <si>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</si>
  <si>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</si>
  <si>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</si>
  <si>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</si>
  <si>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</si>
  <si>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</si>
  <si>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</si>
  <si>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</si>
  <si>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</si>
  <si>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</si>
  <si>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</si>
  <si>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</si>
  <si>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</si>
  <si>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</si>
  <si>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</si>
  <si>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</si>
  <si>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</si>
  <si>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</si>
  <si>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</si>
  <si>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</si>
  <si>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</si>
  <si>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</si>
  <si>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</si>
  <si>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</si>
  <si>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</si>
  <si>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</si>
  <si>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</si>
  <si>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</si>
  <si>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</si>
  <si>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</si>
  <si>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</si>
  <si>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</si>
  <si>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</si>
  <si>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</si>
  <si>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</si>
  <si>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</si>
  <si>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</si>
  <si>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</si>
  <si>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</si>
  <si>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</si>
  <si>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</si>
  <si>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</si>
  <si>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</si>
  <si>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</si>
  <si>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</si>
  <si>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</si>
  <si>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</si>
  <si>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</si>
  <si>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</si>
  <si>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</si>
  <si>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</si>
  <si>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</si>
  <si>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</si>
  <si>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</si>
  <si>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</si>
  <si>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</si>
  <si>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</si>
  <si>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</si>
  <si>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</si>
  <si>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</si>
  <si>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</si>
  <si>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</si>
  <si>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</si>
  <si>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</si>
  <si>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</si>
  <si>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</si>
  <si>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</si>
  <si>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</si>
  <si>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</si>
  <si>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</si>
  <si>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</si>
  <si>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</si>
  <si>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</si>
  <si>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</si>
  <si>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</si>
  <si>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</si>
  <si>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</si>
  <si>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</si>
  <si>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</si>
  <si>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</si>
  <si>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</si>
  <si>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</si>
  <si>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</si>
  <si>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</si>
  <si>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</si>
  <si>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</si>
  <si>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</si>
  <si>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</si>
  <si>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</si>
  <si>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</si>
  <si>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</si>
  <si>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</si>
  <si>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</si>
  <si>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</si>
  <si>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</si>
  <si>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</si>
  <si>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</si>
  <si>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</si>
  <si>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</si>
  <si>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</si>
  <si>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</si>
  <si>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</si>
  <si>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</si>
  <si>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</si>
  <si>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</si>
  <si>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</si>
  <si>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</si>
  <si>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</si>
  <si>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</si>
  <si>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</si>
  <si>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</si>
  <si>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</si>
  <si>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</si>
  <si>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</si>
  <si>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</si>
  <si>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</si>
  <si>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</si>
  <si>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</si>
  <si>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</si>
  <si>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</si>
  <si>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</si>
  <si>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</si>
  <si>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</si>
  <si>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</si>
  <si>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</si>
  <si>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</si>
  <si>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</si>
  <si>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</si>
  <si>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</si>
  <si>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</si>
  <si>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</si>
  <si>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</si>
  <si>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</si>
  <si>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</si>
  <si>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</si>
  <si>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</si>
  <si>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</si>
  <si>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</si>
  <si>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</si>
  <si>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</si>
  <si>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</si>
  <si>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</si>
  <si>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</si>
  <si>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</si>
  <si>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</si>
  <si>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</si>
  <si>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</si>
  <si>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</si>
  <si>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</si>
  <si>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</si>
  <si>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</si>
  <si>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</si>
  <si>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</si>
  <si>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</si>
  <si>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</si>
  <si>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</si>
  <si>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</si>
  <si>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</si>
  <si>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</si>
  <si>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</si>
  <si>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</si>
  <si>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</si>
  <si>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</si>
  <si>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</si>
  <si>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</si>
  <si>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</si>
  <si>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</si>
  <si>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</si>
  <si>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</si>
  <si>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</si>
  <si>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</si>
  <si>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</si>
  <si>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</si>
  <si>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</si>
  <si>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</si>
  <si>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</si>
  <si>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</si>
  <si>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</si>
  <si>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</si>
  <si>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</si>
  <si>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</si>
  <si>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</si>
  <si>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</si>
  <si>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</si>
  <si>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</si>
  <si>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</si>
  <si>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</si>
  <si>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</si>
  <si>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</si>
  <si>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</si>
  <si>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</si>
  <si>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</si>
  <si>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</si>
  <si>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</si>
  <si>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</si>
  <si>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</si>
  <si>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</si>
  <si>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</si>
  <si>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</si>
  <si>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</si>
  <si>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</si>
  <si>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</si>
  <si>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</si>
  <si>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</si>
  <si>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</si>
  <si>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</si>
  <si>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</si>
  <si>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</si>
  <si>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</si>
  <si>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</si>
  <si>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</si>
  <si>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</si>
  <si>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</si>
  <si>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</si>
  <si>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</si>
  <si>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</si>
  <si>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</si>
  <si>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</si>
  <si>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</si>
  <si>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</si>
  <si>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</si>
  <si>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</si>
  <si>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</si>
  <si>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</si>
  <si>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</si>
  <si>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</si>
  <si>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</si>
  <si>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</si>
  <si>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</si>
  <si>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</si>
  <si>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</si>
  <si>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</si>
  <si>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</si>
  <si>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</si>
  <si>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</si>
  <si>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</si>
  <si>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</si>
  <si>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</si>
  <si>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</si>
  <si>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</si>
  <si>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</si>
  <si>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</si>
  <si>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</si>
  <si>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</si>
  <si>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</si>
  <si>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</si>
  <si>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</si>
  <si>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</si>
  <si>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</si>
  <si>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</si>
  <si>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</si>
  <si>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</si>
  <si>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</si>
  <si>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</si>
  <si>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</si>
  <si>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</si>
  <si>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</si>
  <si>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</si>
  <si>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</si>
  <si>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</si>
  <si>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</si>
  <si>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</si>
  <si>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</si>
  <si>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</si>
  <si>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</si>
  <si>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</si>
  <si>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</si>
  <si>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</si>
  <si>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</si>
  <si>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</si>
  <si>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</si>
  <si>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</si>
  <si>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</si>
  <si>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</si>
  <si>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</si>
  <si>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</si>
  <si>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</si>
  <si>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</si>
  <si>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</si>
  <si>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</si>
  <si>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</si>
  <si>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</si>
  <si>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</si>
  <si>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</si>
  <si>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</si>
  <si>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</si>
  <si>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</si>
  <si>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</si>
  <si>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</si>
  <si>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</si>
  <si>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</si>
  <si>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</si>
  <si>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</si>
  <si>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</si>
  <si>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</si>
  <si>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</si>
  <si>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</si>
  <si>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</si>
  <si>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</si>
  <si>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</si>
  <si>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</si>
  <si>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</si>
  <si>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</si>
  <si>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</si>
  <si>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</si>
  <si>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</si>
  <si>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</si>
  <si>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</si>
  <si>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</si>
  <si>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</si>
  <si>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</si>
  <si>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</si>
  <si>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</si>
  <si>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</si>
  <si>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</si>
  <si>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</si>
  <si>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</si>
  <si>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</si>
  <si>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</si>
  <si>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</si>
  <si>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</si>
  <si>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</si>
  <si>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</si>
  <si>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</si>
  <si>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</si>
  <si>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</si>
  <si>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</si>
  <si>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</si>
  <si>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</si>
  <si>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</si>
  <si>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</si>
  <si>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</si>
  <si>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</si>
  <si>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</si>
  <si>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</si>
  <si>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</si>
  <si>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</si>
  <si>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</si>
  <si>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</si>
  <si>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</si>
  <si>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</si>
  <si>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</si>
  <si>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</si>
  <si>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</si>
  <si>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</si>
  <si>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</si>
  <si>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</si>
  <si>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</si>
  <si>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</si>
  <si>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</si>
  <si>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</si>
  <si>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</si>
  <si>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</si>
  <si>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</si>
  <si>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</si>
  <si>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</si>
  <si>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</si>
  <si>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</si>
  <si>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</si>
  <si>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</si>
  <si>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</si>
  <si>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</si>
  <si>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</si>
  <si>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</si>
  <si>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</si>
  <si>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</si>
  <si>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</si>
  <si>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</si>
  <si>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</si>
  <si>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</si>
  <si>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</si>
  <si>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</si>
  <si>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</si>
  <si>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</si>
  <si>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</si>
  <si>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</si>
  <si>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</si>
  <si>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</si>
  <si>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</si>
  <si>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</si>
  <si>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</si>
  <si>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</si>
  <si>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</si>
  <si>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</si>
  <si>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</si>
  <si>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</si>
  <si>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</si>
  <si>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</si>
  <si>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</si>
  <si>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</si>
  <si>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</si>
  <si>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</si>
  <si>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</si>
  <si>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</si>
  <si>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</si>
  <si>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</si>
  <si>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</si>
  <si>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</si>
  <si>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</si>
  <si>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</si>
  <si>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</si>
  <si>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</si>
  <si>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</si>
  <si>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</si>
  <si>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</si>
  <si>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</si>
  <si>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</si>
  <si>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</si>
  <si>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</si>
  <si>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</si>
  <si>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</si>
  <si>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</si>
  <si>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</si>
  <si>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</si>
  <si>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</si>
  <si>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</si>
  <si>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</si>
  <si>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</si>
  <si>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</si>
  <si>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</si>
  <si>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</si>
  <si>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</si>
  <si>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</si>
  <si>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</si>
  <si>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</si>
  <si>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</si>
  <si>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</si>
  <si>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</si>
  <si>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</si>
  <si>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</si>
  <si>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</si>
  <si>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</si>
  <si>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</si>
  <si>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</si>
  <si>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</si>
  <si>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</si>
  <si>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</si>
  <si>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</si>
  <si>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</si>
  <si>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</si>
  <si>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</si>
  <si>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</si>
  <si>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</si>
  <si>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</si>
  <si>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</si>
  <si>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</si>
  <si>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</si>
  <si>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</si>
  <si>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</si>
  <si>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</si>
  <si>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</si>
  <si>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</si>
  <si>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</si>
  <si>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</si>
  <si>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</si>
  <si>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</si>
  <si>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</si>
  <si>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</si>
  <si>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</si>
  <si>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</si>
  <si>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</si>
  <si>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</si>
  <si>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</si>
  <si>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</si>
  <si>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</si>
  <si>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</si>
  <si>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</si>
  <si>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</si>
  <si>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</si>
  <si>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</si>
  <si>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</si>
  <si>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</si>
  <si>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</si>
  <si>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</si>
  <si>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</si>
  <si>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</si>
  <si>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</si>
  <si>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</si>
  <si>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</si>
  <si>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</si>
  <si>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</si>
  <si>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</si>
  <si>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</si>
  <si>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</si>
  <si>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</si>
  <si>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</si>
  <si>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</si>
  <si>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</si>
  <si>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</si>
  <si>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</si>
  <si>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</si>
  <si>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</si>
  <si>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</si>
  <si>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</si>
  <si>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</si>
  <si>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</si>
  <si>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</si>
  <si>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</si>
  <si>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</si>
  <si>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</si>
  <si>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</si>
  <si>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</si>
  <si>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</si>
  <si>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</si>
  <si>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</si>
  <si>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</si>
  <si>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</si>
  <si>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</si>
  <si>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</si>
  <si>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</si>
  <si>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</si>
  <si>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</si>
  <si>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</si>
  <si>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</si>
  <si>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</si>
  <si>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</si>
  <si>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</si>
  <si>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</si>
  <si>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</si>
  <si>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</si>
  <si>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</si>
  <si>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</si>
  <si>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</si>
  <si>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</si>
  <si>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</si>
  <si>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</si>
  <si>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</si>
  <si>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</si>
  <si>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</si>
  <si>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</si>
  <si>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</si>
  <si>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</si>
  <si>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</si>
  <si>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</si>
  <si>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</si>
  <si>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</si>
  <si>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</si>
  <si>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</si>
  <si>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</si>
  <si>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</si>
  <si>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</si>
  <si>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</si>
  <si>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</si>
  <si>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</si>
  <si>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</si>
  <si>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</si>
  <si>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</si>
  <si>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</si>
  <si>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</si>
  <si>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</si>
  <si>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</si>
  <si>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</si>
  <si>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</si>
  <si>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</si>
  <si>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</si>
  <si>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</si>
  <si>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</si>
  <si>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</si>
  <si>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</si>
  <si>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</si>
  <si>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</si>
  <si>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</si>
  <si>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</si>
  <si>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</si>
  <si>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</si>
  <si>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</si>
  <si>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</si>
  <si>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</si>
  <si>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</si>
  <si>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</si>
  <si>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</si>
  <si>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</si>
  <si>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</si>
  <si>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</si>
  <si>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</si>
  <si>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</si>
  <si>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</si>
  <si>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</si>
  <si>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</si>
  <si>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</si>
  <si>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</si>
  <si>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</si>
  <si>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</si>
  <si>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</si>
  <si>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</si>
  <si>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</si>
  <si>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</si>
  <si>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</si>
  <si>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</si>
  <si>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</si>
  <si>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</si>
  <si>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</si>
  <si>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</si>
  <si>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</si>
  <si>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</si>
  <si>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</si>
  <si>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</si>
  <si>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</si>
  <si>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</si>
  <si>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</si>
  <si>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</si>
  <si>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</si>
  <si>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</si>
  <si>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</si>
  <si>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</si>
  <si>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</si>
  <si>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</si>
  <si>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</si>
  <si>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</si>
  <si>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</si>
  <si>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</si>
  <si>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</si>
  <si>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</si>
  <si>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</si>
  <si>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</si>
  <si>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</si>
  <si>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</si>
  <si>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</si>
  <si>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</si>
  <si>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</si>
  <si>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</si>
  <si>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</si>
  <si>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</si>
  <si>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</si>
  <si>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</si>
  <si>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</si>
  <si>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</si>
  <si>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</si>
  <si>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</si>
  <si>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</si>
  <si>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</si>
  <si>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</si>
  <si>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</si>
  <si>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</si>
  <si>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</si>
  <si>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</si>
  <si>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</si>
  <si>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</si>
  <si>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</si>
  <si>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</si>
  <si>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</si>
  <si>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</si>
  <si>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</si>
  <si>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</si>
  <si>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</si>
  <si>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</si>
  <si>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</si>
  <si>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</si>
  <si>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</si>
  <si>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</si>
  <si>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</si>
  <si>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</si>
  <si>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</si>
  <si>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</si>
  <si>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</si>
  <si>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</si>
  <si>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</si>
  <si>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</si>
  <si>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</si>
  <si>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</si>
  <si>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</si>
  <si>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</si>
  <si>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</si>
  <si>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</si>
  <si>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</si>
  <si>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</si>
  <si>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</si>
  <si>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</si>
  <si>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</si>
  <si>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</si>
  <si>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</si>
  <si>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</si>
  <si>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</si>
  <si>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</si>
  <si>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</si>
  <si>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</si>
  <si>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</si>
  <si>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</si>
  <si>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</si>
  <si>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</si>
  <si>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</si>
  <si>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</si>
  <si>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</si>
  <si>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</si>
  <si>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</si>
  <si>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</si>
  <si>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</si>
  <si>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</si>
  <si>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</si>
  <si>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</si>
  <si>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</si>
  <si>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</si>
  <si>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</si>
  <si>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</si>
  <si>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</si>
  <si>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</si>
  <si>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</si>
  <si>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</si>
  <si>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</si>
  <si>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</si>
  <si>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</si>
  <si>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</si>
  <si>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</si>
  <si>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</si>
  <si>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</si>
  <si>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</si>
  <si>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</si>
  <si>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</si>
  <si>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</si>
  <si>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</si>
  <si>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</si>
  <si>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</si>
  <si>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</si>
  <si>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</si>
  <si>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</si>
  <si>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</si>
  <si>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</si>
  <si>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</si>
  <si>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</si>
  <si>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</si>
  <si>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</si>
  <si>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</si>
  <si>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</si>
  <si>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</si>
  <si>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</si>
  <si>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</si>
  <si>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</si>
  <si>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</si>
  <si>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</si>
  <si>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</si>
  <si>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</si>
  <si>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</si>
  <si>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</si>
  <si>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</si>
  <si>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</si>
  <si>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</si>
  <si>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</si>
  <si>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</si>
  <si>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</si>
  <si>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</si>
  <si>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</si>
  <si>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</si>
  <si>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</si>
  <si>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</si>
  <si>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</si>
  <si>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</si>
  <si>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</si>
  <si>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</si>
  <si>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</si>
  <si>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</si>
  <si>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</si>
  <si>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</si>
  <si>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</si>
  <si>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</si>
  <si>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</si>
  <si>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</si>
  <si>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</si>
  <si>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</si>
  <si>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</si>
  <si>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</si>
  <si>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</si>
  <si>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</si>
  <si>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</si>
  <si>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</si>
  <si>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</si>
  <si>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</si>
  <si>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</si>
  <si>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</si>
  <si>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</si>
  <si>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</si>
  <si>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</si>
  <si>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</si>
  <si>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</si>
  <si>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</si>
  <si>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</si>
  <si>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</si>
  <si>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</si>
  <si>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</si>
  <si>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</si>
  <si>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</si>
  <si>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</si>
  <si>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</si>
  <si>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</si>
  <si>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</si>
  <si>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</si>
  <si>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</si>
  <si>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</si>
  <si>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</si>
  <si>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</si>
  <si>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</si>
  <si>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</si>
  <si>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</si>
  <si>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</si>
  <si>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</si>
  <si>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</si>
  <si>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</si>
  <si>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</si>
  <si>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</si>
  <si>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</si>
  <si>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</si>
  <si>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</si>
  <si>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</si>
  <si>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</si>
  <si>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</si>
  <si>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</si>
  <si>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</si>
  <si>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</si>
  <si>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</si>
  <si>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</si>
  <si>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</si>
  <si>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</si>
  <si>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</si>
  <si>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</si>
  <si>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</si>
  <si>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</si>
  <si>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</si>
  <si>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</si>
  <si>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</si>
  <si>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</si>
  <si>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</si>
  <si>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</si>
  <si>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</si>
  <si>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</si>
  <si>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</si>
  <si>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</si>
  <si>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</si>
  <si>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</si>
  <si>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</si>
  <si>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</si>
  <si>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</si>
  <si>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</si>
  <si>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</si>
  <si>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</si>
  <si>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</si>
  <si>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</si>
  <si>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</si>
  <si>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</si>
  <si>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</si>
  <si>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</si>
  <si>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</si>
  <si>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</si>
  <si>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</si>
  <si>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</si>
  <si>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</si>
  <si>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</si>
  <si>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</si>
  <si>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</si>
  <si>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</si>
  <si>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</si>
  <si>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</si>
  <si>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</si>
  <si>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</si>
  <si>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</si>
  <si>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</si>
  <si>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</si>
  <si>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</si>
  <si>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</si>
  <si>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</si>
  <si>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</si>
  <si>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</si>
  <si>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</si>
  <si>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</si>
  <si>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</si>
  <si>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</si>
  <si>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</si>
  <si>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</si>
  <si>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</si>
  <si>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</si>
  <si>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</si>
  <si>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</si>
  <si>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</si>
  <si>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</si>
  <si>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</si>
  <si>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</si>
  <si>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</si>
  <si>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</si>
  <si>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</si>
  <si>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</si>
  <si>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</si>
  <si>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</si>
  <si>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</si>
  <si>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</si>
  <si>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</si>
  <si>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</si>
  <si>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</si>
  <si>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</si>
  <si>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</si>
  <si>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</si>
  <si>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</si>
  <si>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</si>
  <si>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</si>
  <si>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</si>
  <si>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</si>
  <si>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</si>
  <si>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</si>
  <si>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</si>
  <si>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</si>
  <si>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</si>
  <si>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</si>
  <si>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</si>
  <si>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</si>
  <si>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</si>
  <si>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</si>
  <si>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</si>
  <si>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</si>
  <si>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</si>
  <si>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</si>
  <si>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</si>
  <si>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</si>
  <si>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</si>
  <si>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</si>
  <si>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</si>
  <si>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</si>
  <si>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</si>
  <si>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</si>
  <si>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</si>
  <si>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</si>
  <si>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</si>
  <si>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</si>
  <si>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</si>
  <si>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</si>
  <si>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</si>
  <si>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</si>
  <si>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</si>
  <si>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</si>
  <si>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</si>
  <si>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</si>
  <si>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</si>
  <si>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</si>
  <si>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</si>
  <si>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</si>
  <si>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</si>
  <si>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</si>
  <si>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</si>
  <si>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</si>
  <si>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</si>
  <si>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</si>
  <si>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</si>
  <si>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</si>
  <si>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</si>
  <si>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</si>
  <si>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</si>
  <si>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</si>
  <si>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</si>
  <si>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</si>
  <si>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</si>
  <si>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</si>
  <si>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</si>
  <si>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</si>
  <si>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</si>
  <si>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</si>
  <si>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</si>
  <si>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</si>
  <si>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</si>
  <si>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</si>
  <si>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</si>
  <si>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</si>
  <si>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</si>
  <si>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</si>
  <si>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</si>
  <si>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</si>
  <si>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</si>
  <si>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</si>
  <si>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</si>
  <si>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</si>
  <si>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</si>
  <si>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</si>
  <si>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</si>
  <si>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</si>
  <si>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</si>
  <si>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</si>
  <si>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</si>
  <si>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</si>
  <si>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</si>
  <si>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</si>
  <si>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</si>
  <si>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</si>
  <si>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</si>
  <si>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</si>
  <si>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</si>
  <si>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</si>
  <si>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</si>
  <si>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</si>
  <si>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</si>
  <si>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</si>
  <si>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</si>
  <si>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</si>
  <si>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</si>
  <si>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</si>
  <si>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</si>
  <si>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</si>
  <si>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</si>
  <si>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</si>
  <si>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</si>
  <si>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</si>
  <si>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</si>
  <si>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</si>
  <si>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</si>
  <si>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</si>
  <si>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</si>
  <si>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</si>
  <si>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</si>
  <si>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</si>
  <si>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</si>
  <si>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</si>
  <si>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</si>
  <si>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</si>
  <si>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</si>
  <si>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</si>
  <si>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</si>
  <si>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</si>
  <si>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</si>
  <si>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</si>
  <si>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</si>
  <si>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</si>
  <si>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</si>
  <si>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</si>
  <si>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</si>
  <si>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</si>
  <si>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</si>
  <si>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</si>
  <si>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</si>
  <si>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</si>
  <si>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</si>
  <si>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</si>
  <si>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</si>
  <si>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</si>
  <si>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</si>
  <si>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</si>
  <si>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</si>
  <si>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</si>
  <si>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</si>
  <si>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</si>
  <si>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</si>
  <si>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</si>
  <si>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</si>
  <si>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</si>
  <si>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</si>
  <si>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</si>
  <si>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</si>
  <si>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</si>
  <si>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</si>
  <si>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</si>
  <si>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</si>
  <si>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</si>
  <si>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</si>
  <si>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</si>
  <si>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</si>
  <si>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</si>
  <si>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</si>
  <si>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</si>
  <si>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</si>
  <si>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</si>
  <si>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</si>
  <si>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</si>
  <si>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</si>
  <si>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</si>
  <si>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</si>
  <si>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</si>
  <si>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</si>
  <si>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</si>
  <si>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</si>
  <si>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</si>
  <si>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</si>
  <si>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</si>
  <si>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</si>
  <si>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</si>
  <si>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</si>
  <si>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</si>
  <si>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</si>
  <si>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</si>
  <si>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</si>
  <si>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</si>
  <si>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</si>
  <si>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</si>
  <si>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</si>
  <si>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</si>
  <si>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</si>
  <si>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</si>
  <si>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</si>
  <si>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</si>
  <si>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</si>
  <si>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</si>
  <si>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</si>
  <si>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</si>
  <si>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</si>
  <si>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</si>
  <si>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</si>
  <si>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</si>
  <si>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</si>
  <si>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</si>
  <si>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</si>
  <si>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</si>
  <si>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</si>
  <si>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</si>
  <si>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</si>
  <si>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</si>
  <si>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</si>
  <si>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</si>
  <si>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</si>
  <si>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</si>
  <si>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</si>
  <si>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</si>
  <si>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</si>
  <si>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</si>
  <si>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</si>
  <si>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</si>
  <si>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</si>
  <si>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</si>
  <si>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</si>
  <si>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</si>
  <si>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</si>
  <si>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</si>
  <si>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</si>
  <si>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</si>
  <si>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</si>
  <si>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</si>
  <si>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</si>
  <si>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</si>
  <si>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</si>
  <si>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</si>
  <si>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</si>
  <si>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</si>
  <si>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</si>
  <si>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</si>
  <si>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</si>
  <si>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</si>
  <si>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</si>
  <si>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</si>
  <si>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</si>
  <si>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</si>
  <si>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</si>
  <si>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</si>
  <si>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</si>
  <si>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</si>
  <si>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</si>
  <si>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</si>
  <si>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</si>
  <si>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</si>
  <si>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</si>
  <si>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</si>
  <si>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</si>
  <si>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</si>
  <si>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</si>
  <si>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</si>
  <si>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</si>
  <si>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</si>
  <si>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</si>
  <si>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</si>
  <si>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</si>
  <si>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</si>
  <si>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</si>
  <si>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</si>
  <si>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</si>
  <si>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</si>
  <si>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</si>
  <si>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</si>
  <si>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</si>
  <si>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</si>
  <si>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</si>
  <si>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</si>
  <si>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</si>
  <si>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</si>
  <si>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</si>
  <si>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</si>
  <si>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</si>
  <si>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</si>
  <si>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</si>
  <si>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</si>
  <si>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</si>
  <si>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</si>
  <si>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</si>
  <si>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</si>
  <si>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</si>
  <si>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</si>
  <si>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</si>
  <si>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</si>
  <si>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</si>
  <si>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</si>
  <si>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</si>
  <si>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</si>
  <si>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</si>
  <si>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</si>
  <si>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</si>
  <si>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</si>
  <si>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</si>
  <si>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</si>
  <si>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</si>
  <si>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</si>
  <si>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</si>
  <si>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</si>
  <si>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</si>
  <si>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</si>
  <si>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</si>
  <si>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</si>
  <si>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</si>
  <si>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</si>
  <si>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</si>
  <si>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</si>
  <si>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</si>
  <si>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</si>
  <si>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</si>
  <si>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</si>
  <si>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</si>
  <si>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</si>
  <si>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</si>
  <si>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</si>
  <si>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</si>
  <si>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</si>
  <si>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</si>
  <si>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</si>
  <si>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</si>
  <si>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</si>
  <si>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</si>
  <si>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</si>
  <si>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</si>
  <si>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</si>
  <si>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</si>
  <si>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</si>
  <si>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</si>
  <si>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</si>
  <si>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</si>
  <si>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</si>
  <si>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</si>
  <si>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</si>
  <si>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</si>
  <si>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</si>
  <si>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</si>
  <si>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</si>
  <si>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</si>
  <si>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</si>
  <si>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</si>
  <si>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</si>
  <si>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</si>
  <si>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</si>
  <si>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</si>
  <si>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</si>
  <si>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</si>
  <si>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</si>
  <si>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</si>
  <si>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</si>
  <si>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</si>
  <si>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</si>
  <si>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</si>
  <si>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</si>
  <si>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</si>
  <si>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</si>
  <si>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</si>
  <si>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</si>
  <si>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</si>
  <si>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</si>
  <si>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</si>
  <si>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</si>
  <si>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</si>
  <si>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</si>
  <si>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</si>
  <si>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</si>
  <si>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</si>
  <si>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</si>
  <si>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</si>
  <si>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</si>
  <si>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</si>
  <si>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</si>
  <si>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</si>
  <si>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</si>
  <si>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</si>
  <si>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</si>
  <si>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</si>
  <si>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</si>
  <si>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</si>
  <si>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</si>
  <si>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</si>
  <si>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</si>
  <si>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</si>
  <si>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</si>
  <si>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</si>
  <si>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</si>
  <si>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</si>
  <si>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</si>
  <si>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</si>
  <si>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</si>
  <si>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</si>
  <si>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</si>
  <si>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</si>
  <si>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</si>
  <si>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</si>
  <si>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</si>
  <si>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</si>
  <si>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</si>
  <si>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</si>
  <si>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</si>
  <si>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</si>
  <si>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</si>
  <si>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</si>
  <si>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</si>
  <si>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</si>
  <si>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</si>
  <si>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</si>
  <si>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</si>
  <si>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</si>
  <si>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</si>
  <si>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</si>
  <si>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</si>
  <si>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</si>
  <si>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</si>
  <si>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</si>
  <si>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</si>
  <si>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</si>
  <si>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</si>
  <si>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</si>
  <si>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</si>
  <si>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</si>
  <si>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</si>
  <si>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</si>
  <si>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</si>
  <si>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</si>
  <si>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</si>
  <si>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</si>
  <si>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</si>
  <si>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</si>
  <si>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</si>
  <si>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</si>
  <si>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</si>
  <si>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</si>
  <si>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</si>
  <si>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</si>
  <si>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</si>
  <si>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</si>
  <si>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</si>
  <si>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</si>
  <si>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</si>
  <si>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</si>
  <si>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</si>
  <si>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</si>
  <si>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</si>
  <si>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</si>
  <si>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</si>
  <si>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</si>
  <si>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</si>
  <si>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</si>
  <si>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</si>
  <si>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</si>
  <si>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</si>
  <si>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</si>
  <si>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</si>
  <si>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</si>
  <si>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</si>
  <si>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</si>
  <si>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</si>
  <si>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</si>
  <si>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</si>
  <si>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</si>
  <si>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</si>
  <si>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</si>
  <si>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</si>
  <si>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</si>
  <si>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</si>
  <si>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</si>
  <si>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</si>
  <si>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</si>
  <si>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</si>
  <si>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</si>
  <si>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</si>
  <si>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</si>
  <si>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</si>
  <si>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</si>
  <si>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</si>
  <si>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</si>
  <si>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</si>
  <si>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</si>
  <si>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</si>
  <si>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</si>
  <si>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</si>
  <si>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</si>
  <si>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</si>
  <si>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</si>
  <si>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</si>
  <si>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</si>
  <si>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</si>
  <si>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</si>
  <si>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</si>
  <si>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</si>
  <si>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</si>
  <si>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</si>
  <si>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</si>
  <si>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</si>
  <si>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</si>
  <si>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</si>
  <si>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</si>
  <si>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</si>
  <si>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</si>
  <si>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</si>
  <si>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</si>
  <si>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</si>
  <si>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</si>
  <si>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</si>
  <si>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</si>
  <si>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</si>
  <si>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</si>
  <si>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</si>
  <si>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</si>
  <si>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</si>
  <si>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</si>
  <si>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</si>
  <si>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</si>
  <si>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</si>
  <si>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</si>
  <si>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</si>
  <si>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</si>
  <si>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</si>
  <si>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</si>
  <si>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</si>
  <si>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</si>
  <si>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</si>
  <si>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</si>
  <si>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</si>
  <si>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</si>
  <si>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</si>
  <si>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</si>
  <si>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</si>
  <si>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</si>
  <si>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</si>
  <si>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</si>
  <si>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</si>
  <si>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</si>
  <si>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</si>
  <si>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</si>
  <si>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</si>
  <si>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</si>
  <si>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</si>
  <si>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</si>
  <si>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</si>
  <si>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</si>
  <si>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</si>
  <si>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</si>
  <si>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</si>
  <si>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</si>
  <si>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</si>
  <si>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</si>
  <si>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</si>
  <si>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</si>
  <si>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</si>
  <si>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</si>
  <si>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</si>
  <si>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</si>
  <si>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</si>
  <si>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</si>
  <si>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</si>
  <si>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</si>
  <si>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</si>
  <si>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</si>
  <si>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</si>
  <si>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</si>
  <si>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</si>
  <si>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</si>
  <si>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</si>
  <si>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</si>
  <si>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</si>
  <si>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</si>
  <si>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</si>
  <si>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</si>
  <si>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</si>
  <si>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</si>
  <si>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</si>
  <si>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</si>
  <si>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</si>
  <si>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</si>
  <si>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</si>
  <si>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</si>
  <si>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</si>
  <si>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</si>
  <si>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</si>
  <si>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</si>
  <si>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</si>
  <si>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</si>
  <si>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</si>
  <si>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</si>
  <si>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</si>
  <si>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</si>
  <si>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</si>
  <si>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</si>
  <si>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</si>
  <si>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</si>
  <si>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</si>
  <si>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</si>
  <si>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</si>
  <si>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</si>
  <si>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</si>
  <si>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</si>
  <si>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</si>
  <si>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</si>
  <si>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</si>
  <si>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</si>
  <si>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</si>
  <si>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</si>
  <si>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</si>
  <si>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</si>
  <si>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</si>
  <si>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</si>
  <si>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</si>
  <si>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</si>
  <si>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</si>
  <si>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</si>
  <si>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</si>
  <si>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</si>
  <si>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</si>
  <si>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</si>
  <si>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</si>
  <si>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</si>
  <si>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</si>
  <si>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</si>
  <si>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</si>
  <si>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</si>
  <si>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</si>
  <si>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</si>
  <si>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</si>
  <si>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</si>
  <si>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</si>
  <si>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</si>
  <si>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</si>
  <si>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</si>
  <si>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</si>
  <si>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</si>
  <si>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</si>
  <si>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</si>
  <si>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</si>
  <si>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</si>
  <si>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</si>
  <si>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</si>
  <si>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</si>
  <si>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</si>
  <si>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</si>
  <si>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</si>
  <si>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</si>
  <si>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</si>
  <si>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</si>
  <si>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</si>
  <si>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</si>
  <si>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</si>
  <si>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</si>
  <si>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</si>
  <si>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</si>
  <si>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</si>
  <si>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</si>
  <si>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</si>
  <si>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</si>
  <si>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</si>
  <si>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</si>
  <si>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</si>
  <si>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</si>
  <si>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</si>
  <si>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</si>
  <si>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</si>
  <si>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</si>
  <si>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</si>
  <si>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</si>
  <si>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</si>
  <si>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</si>
  <si>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</si>
  <si>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</si>
  <si>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</si>
  <si>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</si>
  <si>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</si>
  <si>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</si>
  <si>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</si>
  <si>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</si>
  <si>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</si>
  <si>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</si>
  <si>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</si>
  <si>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</si>
  <si>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</si>
  <si>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</si>
  <si>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</si>
  <si>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</si>
  <si>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</si>
  <si>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</si>
  <si>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</si>
  <si>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</si>
  <si>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</si>
  <si>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</si>
  <si>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</si>
  <si>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</si>
  <si>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</si>
  <si>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</si>
  <si>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</si>
  <si>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</si>
  <si>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</si>
  <si>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</si>
  <si>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</si>
  <si>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</si>
  <si>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</si>
  <si>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</si>
  <si>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</si>
  <si>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</si>
  <si>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</si>
  <si>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</si>
  <si>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</si>
  <si>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</si>
  <si>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</si>
  <si>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</si>
  <si>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</si>
  <si>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</si>
  <si>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</si>
  <si>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</si>
  <si>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</si>
  <si>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</si>
  <si>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</si>
  <si>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</si>
  <si>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</si>
  <si>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</si>
  <si>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</si>
  <si>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</si>
  <si>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</si>
  <si>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</si>
  <si>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</si>
  <si>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</si>
  <si>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</si>
  <si>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</si>
  <si>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</si>
  <si>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</si>
  <si>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</si>
  <si>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</si>
  <si>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</si>
  <si>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</si>
  <si>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</si>
  <si>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</si>
  <si>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</si>
  <si>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</si>
  <si>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</si>
  <si>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</si>
  <si>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</si>
  <si>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</si>
  <si>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</si>
  <si>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</si>
  <si>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</si>
  <si>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</si>
  <si>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</si>
  <si>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</si>
  <si>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</si>
  <si>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</si>
  <si>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</si>
  <si>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</si>
  <si>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</si>
  <si>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</si>
  <si>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</si>
  <si>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</si>
  <si>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</si>
  <si>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</si>
  <si>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</si>
  <si>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</si>
  <si>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</si>
  <si>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</si>
  <si>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</si>
  <si>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</si>
  <si>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</si>
  <si>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</si>
  <si>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</si>
  <si>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</si>
  <si>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</si>
  <si>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</si>
  <si>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</si>
  <si>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</si>
  <si>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</si>
  <si>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</si>
  <si>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</si>
  <si>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</si>
  <si>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</si>
  <si>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</si>
  <si>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</si>
  <si>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</si>
  <si>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</si>
  <si>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</si>
  <si>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</si>
  <si>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</si>
  <si>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</si>
  <si>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</si>
  <si>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</si>
  <si>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</si>
  <si>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</si>
  <si>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</si>
  <si>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</si>
  <si>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</si>
  <si>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</si>
  <si>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</si>
  <si>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</si>
  <si>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</si>
  <si>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</si>
  <si>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</si>
  <si>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</si>
  <si>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</si>
  <si>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</si>
  <si>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</si>
  <si>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</si>
  <si>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</si>
  <si>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</si>
  <si>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</si>
  <si>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</si>
  <si>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</si>
  <si>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</si>
  <si>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</si>
  <si>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</si>
  <si>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</si>
  <si>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</si>
  <si>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</si>
  <si>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</si>
  <si>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</si>
  <si>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</si>
  <si>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</si>
  <si>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</si>
  <si>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</si>
  <si>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</si>
  <si>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</si>
  <si>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</si>
  <si>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</si>
  <si>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</si>
  <si>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</si>
  <si>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</si>
  <si>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</si>
  <si>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</si>
  <si>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</si>
  <si>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</si>
  <si>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</si>
  <si>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</si>
  <si>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</si>
  <si>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</si>
  <si>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</si>
  <si>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</si>
  <si>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</si>
  <si>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</si>
  <si>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</si>
  <si>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</si>
  <si>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</si>
  <si>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</si>
  <si>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</si>
  <si>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</si>
  <si>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</si>
  <si>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</si>
  <si>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</si>
  <si>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</si>
  <si>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</si>
  <si>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</si>
  <si>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</si>
  <si>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</si>
  <si>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</si>
  <si>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</si>
  <si>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</si>
  <si>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</si>
  <si>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</si>
  <si>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</si>
  <si>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</si>
  <si>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</si>
  <si>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</si>
  <si>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</si>
  <si>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</si>
  <si>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</si>
  <si>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</si>
  <si>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</si>
  <si>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</si>
  <si>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</si>
  <si>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</si>
  <si>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</si>
  <si>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</si>
  <si>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</si>
  <si>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</si>
  <si>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</si>
  <si>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</si>
  <si>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</si>
  <si>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</si>
  <si>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</si>
  <si>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</si>
  <si>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</si>
  <si>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</si>
  <si>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</si>
  <si>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</si>
  <si>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</si>
  <si>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</si>
  <si>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</si>
  <si>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</si>
  <si>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</si>
  <si>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</si>
  <si>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</si>
  <si>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</si>
  <si>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</si>
  <si>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</si>
  <si>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</si>
  <si>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</si>
  <si>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</si>
  <si>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</si>
  <si>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</si>
  <si>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</si>
  <si>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</si>
  <si>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</si>
  <si>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</si>
  <si>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</si>
  <si>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</si>
  <si>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</si>
  <si>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</si>
  <si>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</si>
  <si>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</si>
  <si>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</si>
  <si>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</si>
  <si>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</si>
  <si>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</si>
  <si>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</si>
  <si>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</si>
  <si>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</si>
  <si>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</si>
  <si>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</si>
  <si>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</si>
  <si>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</si>
  <si>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</si>
  <si>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</si>
  <si>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</si>
  <si>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</si>
  <si>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</si>
  <si>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</si>
  <si>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</si>
  <si>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</si>
  <si>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</si>
  <si>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</si>
  <si>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</si>
  <si>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</si>
  <si>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</si>
  <si>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</si>
  <si>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</si>
  <si>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</si>
  <si>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</si>
  <si>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</si>
  <si>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</si>
  <si>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</si>
  <si>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</si>
  <si>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</si>
  <si>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</si>
  <si>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</si>
  <si>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</si>
  <si>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</si>
  <si>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</si>
  <si>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</si>
  <si>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</si>
  <si>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</si>
  <si>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</si>
  <si>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</si>
  <si>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</si>
  <si>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</si>
  <si>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</si>
  <si>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</si>
  <si>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</si>
  <si>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</si>
  <si>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</si>
  <si>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</si>
  <si>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</si>
  <si>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</si>
  <si>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</si>
  <si>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</si>
  <si>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</si>
  <si>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</si>
  <si>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</si>
  <si>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</si>
  <si>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</si>
  <si>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</si>
  <si>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</si>
  <si>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</si>
  <si>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</si>
  <si>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</si>
  <si>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</si>
  <si>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</si>
  <si>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</si>
  <si>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</si>
  <si>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</si>
  <si>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</si>
  <si>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</si>
  <si>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</si>
  <si>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</si>
  <si>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</si>
  <si>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</si>
  <si>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</si>
  <si>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</si>
  <si>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</si>
  <si>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</si>
  <si>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</si>
  <si>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</si>
  <si>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</si>
  <si>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</si>
  <si>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</si>
  <si>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</si>
  <si>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</si>
  <si>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</si>
  <si>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</si>
  <si>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</si>
  <si>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</si>
  <si>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</si>
  <si>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</si>
  <si>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</si>
  <si>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</si>
  <si>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</si>
  <si>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</si>
  <si>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</si>
  <si>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</si>
  <si>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</si>
  <si>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</si>
  <si>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</si>
  <si>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</si>
  <si>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</si>
  <si>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</si>
  <si>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</si>
  <si>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</si>
  <si>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</si>
  <si>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</si>
  <si>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</si>
  <si>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</si>
  <si>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</si>
  <si>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</si>
  <si>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</si>
  <si>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</si>
  <si>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</si>
  <si>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</si>
  <si>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</si>
  <si>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</si>
  <si>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</si>
  <si>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</si>
  <si>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</si>
  <si>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</si>
  <si>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</si>
  <si>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</si>
  <si>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</si>
  <si>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</si>
  <si>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</si>
  <si>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</si>
  <si>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</si>
  <si>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</si>
  <si>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</si>
  <si>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</si>
  <si>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</si>
  <si>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</si>
  <si>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</si>
  <si>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</si>
  <si>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</si>
  <si>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</si>
  <si>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</si>
  <si>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</si>
  <si>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</si>
  <si>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</si>
  <si>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</si>
  <si>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</si>
  <si>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</si>
  <si>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</si>
  <si>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</si>
  <si>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</si>
  <si>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</si>
  <si>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</si>
  <si>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</si>
  <si>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</si>
  <si>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</si>
  <si>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</si>
  <si>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</si>
  <si>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</si>
  <si>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</si>
  <si>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</si>
  <si>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</si>
  <si>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</si>
  <si>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</si>
  <si>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</si>
  <si>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</si>
  <si>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</si>
  <si>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</si>
  <si>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</si>
  <si>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</si>
  <si>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</si>
  <si>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</si>
  <si>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</si>
  <si>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</si>
  <si>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</si>
  <si>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</si>
  <si>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</si>
  <si>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</si>
  <si>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</si>
  <si>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</si>
  <si>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</si>
  <si>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</si>
  <si>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</si>
  <si>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</si>
  <si>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</si>
  <si>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</si>
  <si>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</si>
  <si>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</si>
  <si>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</si>
  <si>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</si>
  <si>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</si>
  <si>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</si>
  <si>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</si>
  <si>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</si>
  <si>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</si>
  <si>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</si>
  <si>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</si>
  <si>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</si>
  <si>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</si>
  <si>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</si>
  <si>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</si>
  <si>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</si>
  <si>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</si>
  <si>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</si>
  <si>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</si>
  <si>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</si>
  <si>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</si>
  <si>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</si>
  <si>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</si>
  <si>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</si>
  <si>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</si>
  <si>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</si>
  <si>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</si>
  <si>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</si>
  <si>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</si>
  <si>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</si>
  <si>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</si>
  <si>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</si>
  <si>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</si>
  <si>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</si>
  <si>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</si>
  <si>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</si>
  <si>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</si>
  <si>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</si>
  <si>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</si>
  <si>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</si>
  <si>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</si>
  <si>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</si>
  <si>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</si>
  <si>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</si>
  <si>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</si>
  <si>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</si>
  <si>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</si>
  <si>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</si>
  <si>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</si>
  <si>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</si>
  <si>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</si>
  <si>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</si>
  <si>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</si>
  <si>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</si>
  <si>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</si>
  <si>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</si>
  <si>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</si>
  <si>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</si>
  <si>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</si>
  <si>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</si>
  <si>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</si>
  <si>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</si>
  <si>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</si>
  <si>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</si>
  <si>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</si>
  <si>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</si>
  <si>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</si>
  <si>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</si>
  <si>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</si>
  <si>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</si>
  <si>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</si>
  <si>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</si>
  <si>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</si>
  <si>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</si>
  <si>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</si>
  <si>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</si>
  <si>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</si>
  <si>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</si>
  <si>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</si>
  <si>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</si>
  <si>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</si>
  <si>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</si>
  <si>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</si>
  <si>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</si>
  <si>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</si>
  <si>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</si>
  <si>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</si>
  <si>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</si>
  <si>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</si>
  <si>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</si>
  <si>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</si>
  <si>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</si>
  <si>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</si>
  <si>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</si>
  <si>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</si>
  <si>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</si>
  <si>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</si>
  <si>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</si>
  <si>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</si>
  <si>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</si>
  <si>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</si>
  <si>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</si>
  <si>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</si>
  <si>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</si>
  <si>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</si>
  <si>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</si>
  <si>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</si>
  <si>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</si>
  <si>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</si>
  <si>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</si>
  <si>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</si>
  <si>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</si>
  <si>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</si>
  <si>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</si>
  <si>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</si>
  <si>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</si>
  <si>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</si>
  <si>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</si>
  <si>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</si>
  <si>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</si>
  <si>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</si>
  <si>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</si>
  <si>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</si>
  <si>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</si>
  <si>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</si>
  <si>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</si>
  <si>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</si>
  <si>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</si>
  <si>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</si>
  <si>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</si>
  <si>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</si>
  <si>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</si>
  <si>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</si>
  <si>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</si>
  <si>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</si>
  <si>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</si>
  <si>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</si>
  <si>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</si>
  <si>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</si>
  <si>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</si>
  <si>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</si>
  <si>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</si>
  <si>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</si>
  <si>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</si>
  <si>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</si>
  <si>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</si>
  <si>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</si>
  <si>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</si>
  <si>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</si>
  <si>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</si>
  <si>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</si>
  <si>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</si>
  <si>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</si>
  <si>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</si>
  <si>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</si>
  <si>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</si>
  <si>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</si>
  <si>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</si>
  <si>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</si>
  <si>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</si>
  <si>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</si>
  <si>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</si>
  <si>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</si>
  <si>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</si>
  <si>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</si>
  <si>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</si>
  <si>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</si>
  <si>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</si>
  <si>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</si>
  <si>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</si>
  <si>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</si>
  <si>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</si>
  <si>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</si>
  <si>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</si>
  <si>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</si>
  <si>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</si>
  <si>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</si>
  <si>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</si>
  <si>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</si>
  <si>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</si>
  <si>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</si>
  <si>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</si>
  <si>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</si>
  <si>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</si>
  <si>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</si>
  <si>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</si>
  <si>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</si>
  <si>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</si>
  <si>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</si>
  <si>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</si>
  <si>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</si>
  <si>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</si>
  <si>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</si>
  <si>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</si>
  <si>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</si>
  <si>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</si>
  <si>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</si>
  <si>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</si>
  <si>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</si>
  <si>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</si>
  <si>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</si>
  <si>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</si>
  <si>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</si>
  <si>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</si>
  <si>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</si>
  <si>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</si>
  <si>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</si>
  <si>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</si>
  <si>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</si>
  <si>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</si>
  <si>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</si>
  <si>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</si>
  <si>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</si>
  <si>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</si>
  <si>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</si>
  <si>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</si>
  <si>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</si>
  <si>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</si>
  <si>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</si>
  <si>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</si>
  <si>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</si>
  <si>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</si>
  <si>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</si>
  <si>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</si>
  <si>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</si>
  <si>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</si>
  <si>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</si>
  <si>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</si>
  <si>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</si>
  <si>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</si>
  <si>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</si>
  <si>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</si>
  <si>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</si>
  <si>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</si>
  <si>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</si>
  <si>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</si>
  <si>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</si>
  <si>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</si>
  <si>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</si>
  <si>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</si>
  <si>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</si>
  <si>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</si>
  <si>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</si>
  <si>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</si>
  <si>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</si>
  <si>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</si>
  <si>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</si>
  <si>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</si>
  <si>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</si>
  <si>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</si>
  <si>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</si>
  <si>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</si>
  <si>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</si>
  <si>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</si>
  <si>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</si>
  <si>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</si>
  <si>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</si>
  <si>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</si>
  <si>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</si>
  <si>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</si>
  <si>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</si>
  <si>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</si>
  <si>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</si>
  <si>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</si>
  <si>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</si>
  <si>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</si>
  <si>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</si>
  <si>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</si>
  <si>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</si>
  <si>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</si>
  <si>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</si>
  <si>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</si>
  <si>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</si>
  <si>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</si>
  <si>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</si>
  <si>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</si>
  <si>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</si>
  <si>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</si>
  <si>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</si>
  <si>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</si>
  <si>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</si>
  <si>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</si>
  <si>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</si>
  <si>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</si>
  <si>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</si>
  <si>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</si>
  <si>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</si>
  <si>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</si>
  <si>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</si>
  <si>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</si>
  <si>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</si>
  <si>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</si>
  <si>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</si>
  <si>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</si>
  <si>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</si>
  <si>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</si>
  <si>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</si>
  <si>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</si>
  <si>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</si>
  <si>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</si>
  <si>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</si>
  <si>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</si>
  <si>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</si>
  <si>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</si>
  <si>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</si>
  <si>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</si>
  <si>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</si>
  <si>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</si>
  <si>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</si>
  <si>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</si>
  <si>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</si>
  <si>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</si>
  <si>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</si>
  <si>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</si>
  <si>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</si>
  <si>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</si>
  <si>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</si>
  <si>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</si>
  <si>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</si>
  <si>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</si>
  <si>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</si>
  <si>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</si>
  <si>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</si>
  <si>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</si>
  <si>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</si>
  <si>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</si>
  <si>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</si>
  <si>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</si>
  <si>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</si>
  <si>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</si>
  <si>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</si>
  <si>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</si>
  <si>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</si>
  <si>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</si>
  <si>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</si>
  <si>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</si>
  <si>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</si>
  <si>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</si>
  <si>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</si>
  <si>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</si>
  <si>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</si>
  <si>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</si>
  <si>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</si>
  <si>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</si>
  <si>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</si>
  <si>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</si>
  <si>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</si>
  <si>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</si>
  <si>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</si>
  <si>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</si>
  <si>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</si>
  <si>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</si>
  <si>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</si>
  <si>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</si>
  <si>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</si>
  <si>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</si>
  <si>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</si>
  <si>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</si>
  <si>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</si>
  <si>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</si>
  <si>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</si>
  <si>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</si>
  <si>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</si>
  <si>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</si>
  <si>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</si>
  <si>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</si>
  <si>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</si>
  <si>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</si>
  <si>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</si>
  <si>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</si>
  <si>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</si>
  <si>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</si>
  <si>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</si>
  <si>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</si>
  <si>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</si>
  <si>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</si>
  <si>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</si>
  <si>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</si>
  <si>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</si>
  <si>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</si>
  <si>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</si>
  <si>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</si>
  <si>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</si>
  <si>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</si>
  <si>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</si>
  <si>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</si>
  <si>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</si>
  <si>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</si>
  <si>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</si>
  <si>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</si>
  <si>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</si>
  <si>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</si>
  <si>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</si>
  <si>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</si>
  <si>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</si>
  <si>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</si>
  <si>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</si>
  <si>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</si>
  <si>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</si>
  <si>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</si>
  <si>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</si>
  <si>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</si>
  <si>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</si>
  <si>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</si>
  <si>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</si>
  <si>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</si>
  <si>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</si>
  <si>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</si>
  <si>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</si>
  <si>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</si>
  <si>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</si>
  <si>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</si>
  <si>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</si>
  <si>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</si>
  <si>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</si>
  <si>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</si>
  <si>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</si>
  <si>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</si>
  <si>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</si>
  <si>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</si>
  <si>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</si>
  <si>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</si>
  <si>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</si>
  <si>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</si>
  <si>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</si>
  <si>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</si>
  <si>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</si>
  <si>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</si>
  <si>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</si>
  <si>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</si>
  <si>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</si>
  <si>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</si>
  <si>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</si>
  <si>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</si>
  <si>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</si>
  <si>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</si>
  <si>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</si>
  <si>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</si>
  <si>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</si>
  <si>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</si>
  <si>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</si>
  <si>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</si>
  <si>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</si>
  <si>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</si>
  <si>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</si>
  <si>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</si>
  <si>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</si>
  <si>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</si>
  <si>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</si>
  <si>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</si>
  <si>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</si>
  <si>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</si>
  <si>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</si>
  <si>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</si>
  <si>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</si>
  <si>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</si>
  <si>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</si>
  <si>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</si>
  <si>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</si>
  <si>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</si>
  <si>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</si>
  <si>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</si>
  <si>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</si>
  <si>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</si>
  <si>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</si>
  <si>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</si>
  <si>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</si>
  <si>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</si>
  <si>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</si>
  <si>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</si>
  <si>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</si>
  <si>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</si>
  <si>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</si>
  <si>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</si>
  <si>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</si>
  <si>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</si>
  <si>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</si>
  <si>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</si>
  <si>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</si>
  <si>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</si>
  <si>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</si>
  <si>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</si>
  <si>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</si>
  <si>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</si>
  <si>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</si>
  <si>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</si>
  <si>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</si>
  <si>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</si>
  <si>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</si>
  <si>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</si>
  <si>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</si>
  <si>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</si>
  <si>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</si>
  <si>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</si>
  <si>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</si>
  <si>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</si>
  <si>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</si>
  <si>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</si>
  <si>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</si>
  <si>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</si>
  <si>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</si>
  <si>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</si>
  <si>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</si>
  <si>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</si>
  <si>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</si>
  <si>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</si>
  <si>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</si>
  <si>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</si>
  <si>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</si>
  <si>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</si>
  <si>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</si>
  <si>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</si>
  <si>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</si>
  <si>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</si>
  <si>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</si>
  <si>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</si>
  <si>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</si>
  <si>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</si>
  <si>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</si>
  <si>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</si>
  <si>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</si>
  <si>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</si>
  <si>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</si>
  <si>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</si>
  <si>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</si>
  <si>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</si>
  <si>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</si>
  <si>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</si>
  <si>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</si>
  <si>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</si>
  <si>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</si>
  <si>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</si>
  <si>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</si>
  <si>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</si>
  <si>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</si>
  <si>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</si>
  <si>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</si>
  <si>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</si>
  <si>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</si>
  <si>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</si>
  <si>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</si>
  <si>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</si>
  <si>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</si>
  <si>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</si>
  <si>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</si>
  <si>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</si>
  <si>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</si>
  <si>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</si>
  <si>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</si>
  <si>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</si>
  <si>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</si>
  <si>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</si>
  <si>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</si>
  <si>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</si>
  <si>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</si>
  <si>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</si>
  <si>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</si>
  <si>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</si>
  <si>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</si>
  <si>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</si>
  <si>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</si>
  <si>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</si>
  <si>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</si>
  <si>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</si>
  <si>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</si>
  <si>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</si>
  <si>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</si>
  <si>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</si>
  <si>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</si>
  <si>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</si>
  <si>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</si>
  <si>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</si>
  <si>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</si>
  <si>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</si>
  <si>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</si>
  <si>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</si>
  <si>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</si>
  <si>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</si>
  <si>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</si>
  <si>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</si>
  <si>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</si>
  <si>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</si>
  <si>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</si>
  <si>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</si>
  <si>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</si>
  <si>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</si>
  <si>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</si>
  <si>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</si>
  <si>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</si>
  <si>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</si>
  <si>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</si>
  <si>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</si>
  <si>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</si>
  <si>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</si>
  <si>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</si>
  <si>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</si>
  <si>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</si>
  <si>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</si>
  <si>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</si>
  <si>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</si>
  <si>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</si>
  <si>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</si>
  <si>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</si>
  <si>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</si>
  <si>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</si>
  <si>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</si>
  <si>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</si>
  <si>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</si>
  <si>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</si>
  <si>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</si>
  <si>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</si>
  <si>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</si>
  <si>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</si>
  <si>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</si>
  <si>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</si>
  <si>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</si>
  <si>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</si>
  <si>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</si>
  <si>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</si>
  <si>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</si>
  <si>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</si>
  <si>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</si>
  <si>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</si>
  <si>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</si>
  <si>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</si>
  <si>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</si>
  <si>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</si>
  <si>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</si>
  <si>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</si>
  <si>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</si>
  <si>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</si>
  <si>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</si>
  <si>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</si>
  <si>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</si>
  <si>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</si>
  <si>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</si>
  <si>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</si>
  <si>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</si>
  <si>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</si>
  <si>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</si>
  <si>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</si>
  <si>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</si>
  <si>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</si>
  <si>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</si>
  <si>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</si>
  <si>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</si>
  <si>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</si>
  <si>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</si>
  <si>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</si>
  <si>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</si>
  <si>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</si>
  <si>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</si>
  <si>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</si>
  <si>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</si>
  <si>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</si>
  <si>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</si>
  <si>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</si>
  <si>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</si>
  <si>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</si>
  <si>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</si>
  <si>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</si>
  <si>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</si>
  <si>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</si>
  <si>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</si>
  <si>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</si>
  <si>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</si>
  <si>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</si>
  <si>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</si>
  <si>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</si>
  <si>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</si>
  <si>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</si>
  <si>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</si>
  <si>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</si>
  <si>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</si>
  <si>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</si>
  <si>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</si>
  <si>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</si>
  <si>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</si>
  <si>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</si>
  <si>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</si>
  <si>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</si>
  <si>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</si>
  <si>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</si>
  <si>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</si>
  <si>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</si>
  <si>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</si>
  <si>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</si>
  <si>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</si>
  <si>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</si>
  <si>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</si>
  <si>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</si>
  <si>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</si>
  <si>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</si>
  <si>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</si>
  <si>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</si>
  <si>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</si>
  <si>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</si>
  <si>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</si>
  <si>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</si>
  <si>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</si>
  <si>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</si>
  <si>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</si>
  <si>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</si>
  <si>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</si>
  <si>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</si>
  <si>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</si>
  <si>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</si>
  <si>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</si>
  <si>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</si>
  <si>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</si>
  <si>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</si>
  <si>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</si>
  <si>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</si>
  <si>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</si>
  <si>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</si>
  <si>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</si>
  <si>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</si>
  <si>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</si>
  <si>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</si>
  <si>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</si>
  <si>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</si>
  <si>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</si>
  <si>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</si>
  <si>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</si>
  <si>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</si>
  <si>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</si>
  <si>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</si>
  <si>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</si>
  <si>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</si>
  <si>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</si>
  <si>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</si>
  <si>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</si>
  <si>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</si>
  <si>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</si>
  <si>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</si>
  <si>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</si>
  <si>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</si>
  <si>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</si>
  <si>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</si>
  <si>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</si>
  <si>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</si>
  <si>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</si>
  <si>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</si>
  <si>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</si>
  <si>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</si>
  <si>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</si>
  <si>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</si>
  <si>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</si>
  <si>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</si>
  <si>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</si>
  <si>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</si>
  <si>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</si>
  <si>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</si>
  <si>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</si>
  <si>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</si>
  <si>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</si>
  <si>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</si>
  <si>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</si>
  <si>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</si>
  <si>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</si>
  <si>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</si>
  <si>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</si>
  <si>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</si>
  <si>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</si>
  <si>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</si>
  <si>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</si>
  <si>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</si>
  <si>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</si>
  <si>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</si>
  <si>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</si>
  <si>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</si>
  <si>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</si>
  <si>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</si>
  <si>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</si>
  <si>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</si>
  <si>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</si>
  <si>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</si>
  <si>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</si>
  <si>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</si>
  <si>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</si>
  <si>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</si>
  <si>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</si>
  <si>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</si>
  <si>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</si>
  <si>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</si>
  <si>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</si>
  <si>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</si>
  <si>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</si>
  <si>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</si>
  <si>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</si>
  <si>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</si>
  <si>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</si>
  <si>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</si>
  <si>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</si>
  <si>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</si>
  <si>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</si>
  <si>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</si>
  <si>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</si>
  <si>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</si>
  <si>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</si>
  <si>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</si>
  <si>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</si>
  <si>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</si>
  <si>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</si>
  <si>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</si>
  <si>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</si>
  <si>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</si>
  <si>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</si>
  <si>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</si>
  <si>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</si>
  <si>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</si>
  <si>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</si>
  <si>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</si>
  <si>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</si>
  <si>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</si>
  <si>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</si>
  <si>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</si>
  <si>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</si>
  <si>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</si>
  <si>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</si>
  <si>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</si>
  <si>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</si>
  <si>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</si>
  <si>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</si>
  <si>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</si>
  <si>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</si>
  <si>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</si>
  <si>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</si>
  <si>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</si>
  <si>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</si>
  <si>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</si>
  <si>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</si>
  <si>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</si>
  <si>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</si>
  <si>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</si>
  <si>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</si>
  <si>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</si>
  <si>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</si>
  <si>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</si>
  <si>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</si>
  <si>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</si>
  <si>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</si>
  <si>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</si>
  <si>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</si>
  <si>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</si>
  <si>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</si>
  <si>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</si>
  <si>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</si>
  <si>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</si>
  <si>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</si>
  <si>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</si>
  <si>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</si>
  <si>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</si>
  <si>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</si>
  <si>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</si>
  <si>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</si>
  <si>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</si>
  <si>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</si>
  <si>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</si>
  <si>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</si>
  <si>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</si>
  <si>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</si>
  <si>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</si>
  <si>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</si>
  <si>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</si>
  <si>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</si>
  <si>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</si>
  <si>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</si>
  <si>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</si>
  <si>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</si>
  <si>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</si>
  <si>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</si>
  <si>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</si>
  <si>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</si>
  <si>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</si>
  <si>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</si>
  <si>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</si>
  <si>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</si>
  <si>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</si>
  <si>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</si>
  <si>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</si>
  <si>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</si>
  <si>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</si>
  <si>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</si>
  <si>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</si>
  <si>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</si>
  <si>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</si>
  <si>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</si>
  <si>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</si>
  <si>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</si>
  <si>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</si>
  <si>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</si>
  <si>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</si>
  <si>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</si>
  <si>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</si>
  <si>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</si>
  <si>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</si>
  <si>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</si>
  <si>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</si>
  <si>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</si>
  <si>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</si>
  <si>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</si>
  <si>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</si>
  <si>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</si>
  <si>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</si>
  <si>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</si>
  <si>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</si>
  <si>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</si>
  <si>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</si>
  <si>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</si>
  <si>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</si>
  <si>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</si>
  <si>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</si>
  <si>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</si>
  <si>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</si>
  <si>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</si>
  <si>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</si>
  <si>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</si>
  <si>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</si>
  <si>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</si>
  <si>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</si>
  <si>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</si>
  <si>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</si>
  <si>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</si>
  <si>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</si>
  <si>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</si>
  <si>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</si>
  <si>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</si>
  <si>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</si>
  <si>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</si>
  <si>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</si>
  <si>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</si>
  <si>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</si>
  <si>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</si>
  <si>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</si>
  <si>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</si>
  <si>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</si>
  <si>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</si>
  <si>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</si>
  <si>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</si>
  <si>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</si>
  <si>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</si>
  <si>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</si>
  <si>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</si>
  <si>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</si>
  <si>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</si>
  <si>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</si>
  <si>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</si>
  <si>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</si>
  <si>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</si>
  <si>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</si>
  <si>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</si>
  <si>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</si>
  <si>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</si>
  <si>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</si>
  <si>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</si>
  <si>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</si>
  <si>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</si>
  <si>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</si>
  <si>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</si>
  <si>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</si>
  <si>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</si>
  <si>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</si>
  <si>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</si>
  <si>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</si>
  <si>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</si>
  <si>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</si>
  <si>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</si>
  <si>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</si>
  <si>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</si>
  <si>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</si>
  <si>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</si>
  <si>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</si>
  <si>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</si>
  <si>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</si>
  <si>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</si>
  <si>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</si>
  <si>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</si>
  <si>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</si>
  <si>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</si>
  <si>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</si>
  <si>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</si>
  <si>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</si>
  <si>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</si>
  <si>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</si>
  <si>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</si>
  <si>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</si>
  <si>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</si>
  <si>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</si>
  <si>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</si>
  <si>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</si>
  <si>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</si>
  <si>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</si>
  <si>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</si>
  <si>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</si>
  <si>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</si>
  <si>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</si>
  <si>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</si>
  <si>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</si>
  <si>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</si>
  <si>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</si>
  <si>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</si>
  <si>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</si>
  <si>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</si>
  <si>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</si>
  <si>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</si>
  <si>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</si>
  <si>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</si>
  <si>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</si>
  <si>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</si>
  <si>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</si>
  <si>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</si>
  <si>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</si>
  <si>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</si>
  <si>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</si>
  <si>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</si>
  <si>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</si>
  <si>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</si>
  <si>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</si>
  <si>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</si>
  <si>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</si>
  <si>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</si>
  <si>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</si>
  <si>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</si>
  <si>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</si>
  <si>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</si>
  <si>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</si>
  <si>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</si>
  <si>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</si>
  <si>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</si>
  <si>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</si>
  <si>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</si>
  <si>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</si>
  <si>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</si>
  <si>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</si>
  <si>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</si>
  <si>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</si>
  <si>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</si>
  <si>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</si>
  <si>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</si>
  <si>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</si>
  <si>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</si>
  <si>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</si>
  <si>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</si>
  <si>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</si>
  <si>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</si>
  <si>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</si>
  <si>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</si>
  <si>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</si>
  <si>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</si>
  <si>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</si>
  <si>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</si>
  <si>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</si>
  <si>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</si>
  <si>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</si>
  <si>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</si>
  <si>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</si>
  <si>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</si>
  <si>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</si>
  <si>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</si>
  <si>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</si>
  <si>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</si>
  <si>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</si>
  <si>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</si>
  <si>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</si>
  <si>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</si>
  <si>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</si>
  <si>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</si>
  <si>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</si>
  <si>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</si>
  <si>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</si>
  <si>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</si>
  <si>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</si>
  <si>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</si>
  <si>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</si>
  <si>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</si>
  <si>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</si>
  <si>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</si>
  <si>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</si>
  <si>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</si>
  <si>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</si>
  <si>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</si>
  <si>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</si>
  <si>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</si>
  <si>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</si>
  <si>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</si>
  <si>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</si>
  <si>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</si>
  <si>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</si>
  <si>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</si>
  <si>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</si>
  <si>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</si>
  <si>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</si>
  <si>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</si>
  <si>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</si>
  <si>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</si>
  <si>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</si>
  <si>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</si>
  <si>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</si>
  <si>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</si>
  <si>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</si>
  <si>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</si>
  <si>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</si>
  <si>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</si>
  <si>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</si>
  <si>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</si>
  <si>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</si>
  <si>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</si>
  <si>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</si>
  <si>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</si>
  <si>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</si>
  <si>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</si>
  <si>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</si>
  <si>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</si>
  <si>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</si>
  <si>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</si>
  <si>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</si>
  <si>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</si>
  <si>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</si>
  <si>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</si>
  <si>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</si>
  <si>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</si>
  <si>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</si>
  <si>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</si>
  <si>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</si>
  <si>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</si>
  <si>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</si>
  <si>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</si>
  <si>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</si>
  <si>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</si>
  <si>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</si>
  <si>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</si>
  <si>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</si>
  <si>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</si>
  <si>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</si>
  <si>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</si>
  <si>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</si>
  <si>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</si>
  <si>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</si>
  <si>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</si>
  <si>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</si>
  <si>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</si>
  <si>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</si>
  <si>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</si>
  <si>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</si>
  <si>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</si>
  <si>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</si>
  <si>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</si>
  <si>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</si>
  <si>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</si>
  <si>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</si>
  <si>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</si>
  <si>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</si>
  <si>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</si>
  <si>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</si>
  <si>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</si>
  <si>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</si>
  <si>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</si>
  <si>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</si>
  <si>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</si>
  <si>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</si>
  <si>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</si>
  <si>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</si>
  <si>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</si>
  <si>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</si>
  <si>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</si>
  <si>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</si>
  <si>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</si>
  <si>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</si>
  <si>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</si>
  <si>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</si>
  <si>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</si>
  <si>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</si>
  <si>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</si>
  <si>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</si>
  <si>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</si>
  <si>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</si>
  <si>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</si>
  <si>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</si>
  <si>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</si>
  <si>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</si>
  <si>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</si>
  <si>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</si>
  <si>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</si>
  <si>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</si>
  <si>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</si>
  <si>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</si>
  <si>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</si>
  <si>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</si>
  <si>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</si>
  <si>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</si>
  <si>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</si>
  <si>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</si>
  <si>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</si>
  <si>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</si>
  <si>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</si>
  <si>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</si>
  <si>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</si>
  <si>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</si>
  <si>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</si>
  <si>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</si>
  <si>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</si>
  <si>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</si>
  <si>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</si>
  <si>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</si>
  <si>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</si>
  <si>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</si>
  <si>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</si>
  <si>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</si>
  <si>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</si>
  <si>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</si>
  <si>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</si>
  <si>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</si>
  <si>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</si>
  <si>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</si>
  <si>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</si>
  <si>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</si>
  <si>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</si>
  <si>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</si>
  <si>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</si>
  <si>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</si>
  <si>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</si>
  <si>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</si>
  <si>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</si>
  <si>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</si>
  <si>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</si>
  <si>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</si>
  <si>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</si>
  <si>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</si>
  <si>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</si>
  <si>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</si>
  <si>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</si>
  <si>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</si>
  <si>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</si>
  <si>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</si>
  <si>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</si>
  <si>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</si>
  <si>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</si>
  <si>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</si>
  <si>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</si>
  <si>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</si>
  <si>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</si>
  <si>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</si>
  <si>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</si>
  <si>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</si>
  <si>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</si>
  <si>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</si>
  <si>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</si>
  <si>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</si>
  <si>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</si>
  <si>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</si>
  <si>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</si>
  <si>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</si>
  <si>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</si>
  <si>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</si>
  <si>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</si>
  <si>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</si>
  <si>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</si>
  <si>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</si>
  <si>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</si>
  <si>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</si>
  <si>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</si>
  <si>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</si>
  <si>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</si>
  <si>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</si>
  <si>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</si>
  <si>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</si>
  <si>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</si>
  <si>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</si>
  <si>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</si>
  <si>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</si>
  <si>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</si>
  <si>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</si>
  <si>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</si>
  <si>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</si>
  <si>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</si>
  <si>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</si>
  <si>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</si>
  <si>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</si>
  <si>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</si>
  <si>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</si>
  <si>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</si>
  <si>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</si>
  <si>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</si>
  <si>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</si>
  <si>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</si>
  <si>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</si>
  <si>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</si>
  <si>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</si>
  <si>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</si>
  <si>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</si>
  <si>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</si>
  <si>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</si>
  <si>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</si>
  <si>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</si>
  <si>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</si>
  <si>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</si>
  <si>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</si>
  <si>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</si>
  <si>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</si>
  <si>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</si>
  <si>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</si>
  <si>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</si>
  <si>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</si>
  <si>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</si>
  <si>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</si>
  <si>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</si>
  <si>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</si>
  <si>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</si>
  <si>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</si>
  <si>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</si>
  <si>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</si>
  <si>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</si>
  <si>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</si>
  <si>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</si>
  <si>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</si>
  <si>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</si>
  <si>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</si>
  <si>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</si>
  <si>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</si>
  <si>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</si>
  <si>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</si>
  <si>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</si>
  <si>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</si>
  <si>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</si>
  <si>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</si>
  <si>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</si>
  <si>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</si>
  <si>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</si>
  <si>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</si>
  <si>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</si>
  <si>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</si>
  <si>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</si>
  <si>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</si>
  <si>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</si>
  <si>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</si>
  <si>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</si>
  <si>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</si>
  <si>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</si>
  <si>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</si>
  <si>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</si>
  <si>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</si>
  <si>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</si>
  <si>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</si>
  <si>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</si>
  <si>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</si>
  <si>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</si>
  <si>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</si>
  <si>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</si>
  <si>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</si>
  <si>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</si>
  <si>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</si>
  <si>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</si>
  <si>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</si>
  <si>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</si>
  <si>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</si>
  <si>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</si>
  <si>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</si>
  <si>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</si>
  <si>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</si>
  <si>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</si>
  <si>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</si>
  <si>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</si>
  <si>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</si>
  <si>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</si>
  <si>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</si>
  <si>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</si>
  <si>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</si>
  <si>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</si>
  <si>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</si>
  <si>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</si>
  <si>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</si>
  <si>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</si>
  <si>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</si>
  <si>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</si>
  <si>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</si>
  <si>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</si>
  <si>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</si>
  <si>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</si>
  <si>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</si>
  <si>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</si>
  <si>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</si>
  <si>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</si>
  <si>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</si>
  <si>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</si>
  <si>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</si>
  <si>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</si>
  <si>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</si>
  <si>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</si>
  <si>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</si>
  <si>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</si>
  <si>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</si>
  <si>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</si>
  <si>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</si>
  <si>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</si>
  <si>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</si>
  <si>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</si>
  <si>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</si>
  <si>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</si>
  <si>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</si>
  <si>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</si>
  <si>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</si>
  <si>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</si>
  <si>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</si>
  <si>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</si>
  <si>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</si>
  <si>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</si>
  <si>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</si>
  <si>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</si>
  <si>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</si>
  <si>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</si>
  <si>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</si>
  <si>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</si>
  <si>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</si>
  <si>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</si>
  <si>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</si>
  <si>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</si>
  <si>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</si>
  <si>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</si>
  <si>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</si>
  <si>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</si>
  <si>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</si>
  <si>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</si>
  <si>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</si>
  <si>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</si>
  <si>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</si>
  <si>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</si>
  <si>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</si>
  <si>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</si>
  <si>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</si>
  <si>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</si>
  <si>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</si>
  <si>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</si>
  <si>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</si>
  <si>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</si>
  <si>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</si>
  <si>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</si>
  <si>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</si>
  <si>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</si>
  <si>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</si>
  <si>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</si>
  <si>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</si>
  <si>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</si>
  <si>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</si>
  <si>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</si>
  <si>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</si>
  <si>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</si>
  <si>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</si>
  <si>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</si>
  <si>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</si>
  <si>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</si>
  <si>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</si>
  <si>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</si>
  <si>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</si>
  <si>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</si>
  <si>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</si>
  <si>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</si>
  <si>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</si>
  <si>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</si>
  <si>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</si>
  <si>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</si>
  <si>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</si>
  <si>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</si>
  <si>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</si>
  <si>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</si>
  <si>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</si>
  <si>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</si>
  <si>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</si>
  <si>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</si>
  <si>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</si>
  <si>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</si>
  <si>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</si>
  <si>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</si>
  <si>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</si>
  <si>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</si>
  <si>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</si>
  <si>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</si>
  <si>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</si>
  <si>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</si>
  <si>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</si>
  <si>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</si>
  <si>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</si>
  <si>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</si>
  <si>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</si>
  <si>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</si>
  <si>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</si>
  <si>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</si>
  <si>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</si>
  <si>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</si>
  <si>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</si>
  <si>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</si>
  <si>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</si>
  <si>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</si>
  <si>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</si>
  <si>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</si>
  <si>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</si>
  <si>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</si>
  <si>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</si>
  <si>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</si>
  <si>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</si>
  <si>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</si>
  <si>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</si>
  <si>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</si>
  <si>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</si>
  <si>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</si>
  <si>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</si>
  <si>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</si>
  <si>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</si>
  <si>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</si>
  <si>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</si>
  <si>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</si>
  <si>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</si>
  <si>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</si>
  <si>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</si>
  <si>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</si>
  <si>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</si>
  <si>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</si>
  <si>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</si>
  <si>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</si>
  <si>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</si>
  <si>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</si>
  <si>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</si>
  <si>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</si>
  <si>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</si>
  <si>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</si>
  <si>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</si>
  <si>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</si>
  <si>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</si>
  <si>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</si>
  <si>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</si>
  <si>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</si>
  <si>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</si>
  <si>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</si>
  <si>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</si>
  <si>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</si>
  <si>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</si>
  <si>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</si>
  <si>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</si>
  <si>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</si>
  <si>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</si>
  <si>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</si>
  <si>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</si>
  <si>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</si>
  <si>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</si>
  <si>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</si>
  <si>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</si>
  <si>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</si>
  <si>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</si>
  <si>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</si>
  <si>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</si>
  <si>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</si>
  <si>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</si>
  <si>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</si>
  <si>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</si>
  <si>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</si>
  <si>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</si>
  <si>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</si>
  <si>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</si>
  <si>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</si>
  <si>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</si>
  <si>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</si>
  <si>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</si>
  <si>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</si>
  <si>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</si>
  <si>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</si>
  <si>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</si>
  <si>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</si>
  <si>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</si>
  <si>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</si>
  <si>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</si>
  <si>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</si>
  <si>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</si>
  <si>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</si>
  <si>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</si>
  <si>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</si>
  <si>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</si>
  <si>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</si>
  <si>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</si>
  <si>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</si>
  <si>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</si>
  <si>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</si>
  <si>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</si>
  <si>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</si>
  <si>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</si>
  <si>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</si>
  <si>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</si>
  <si>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</si>
  <si>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</si>
  <si>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</si>
  <si>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</si>
  <si>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</si>
  <si>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</si>
  <si>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</si>
  <si>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</si>
  <si>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</si>
  <si>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</si>
  <si>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</si>
  <si>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</si>
  <si>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</si>
  <si>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</si>
  <si>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</si>
  <si>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</si>
  <si>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</si>
  <si>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</si>
  <si>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</si>
  <si>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</si>
  <si>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</si>
  <si>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</si>
  <si>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</si>
  <si>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</si>
  <si>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</si>
  <si>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</si>
  <si>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</si>
  <si>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</si>
  <si>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</si>
  <si>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</si>
  <si>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</si>
  <si>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</si>
  <si>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</si>
  <si>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</si>
  <si>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</si>
  <si>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</si>
  <si>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</si>
  <si>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</si>
  <si>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</si>
  <si>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</si>
  <si>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</si>
  <si>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</si>
  <si>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</si>
  <si>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</si>
  <si>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</si>
  <si>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</si>
  <si>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</si>
  <si>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</si>
  <si>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</si>
  <si>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</si>
  <si>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</si>
  <si>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</si>
  <si>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</si>
  <si>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</si>
  <si>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</si>
  <si>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</si>
  <si>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</si>
  <si>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</si>
  <si>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</si>
  <si>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</si>
  <si>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</si>
  <si>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</si>
  <si>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</si>
  <si>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</si>
  <si>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</si>
  <si>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</si>
  <si>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</si>
  <si>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</si>
  <si>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</si>
  <si>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</si>
  <si>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</si>
  <si>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</si>
  <si>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</si>
  <si>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</si>
  <si>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</si>
  <si>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</si>
  <si>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</si>
  <si>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</si>
  <si>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</si>
  <si>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</si>
  <si>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</si>
  <si>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</si>
  <si>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</si>
  <si>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</si>
  <si>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</si>
  <si>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</si>
  <si>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</si>
  <si>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</si>
  <si>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</si>
  <si>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</si>
  <si>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</si>
  <si>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</si>
  <si>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</si>
  <si>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</si>
  <si>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</si>
  <si>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</si>
  <si>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</si>
  <si>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</si>
  <si>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</si>
  <si>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</si>
  <si>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</si>
  <si>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</si>
  <si>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</si>
  <si>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</si>
  <si>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</si>
  <si>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</si>
  <si>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</si>
  <si>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</si>
  <si>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</si>
  <si>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</si>
  <si>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</si>
  <si>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</si>
  <si>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</si>
  <si>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</si>
  <si>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</si>
  <si>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</si>
  <si>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</si>
  <si>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</si>
  <si>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</si>
  <si>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</si>
  <si>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</si>
  <si>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</si>
  <si>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</si>
  <si>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</si>
  <si>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</si>
  <si>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</si>
  <si>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</si>
  <si>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</si>
  <si>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</si>
  <si>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</si>
  <si>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</si>
  <si>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</si>
  <si>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</si>
  <si>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</si>
  <si>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</si>
  <si>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</si>
  <si>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</si>
  <si>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</si>
  <si>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</si>
  <si>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</si>
  <si>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</si>
  <si>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</si>
  <si>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</si>
  <si>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</si>
  <si>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</si>
  <si>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</si>
  <si>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</si>
  <si>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</si>
  <si>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</si>
  <si>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</si>
  <si>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</si>
  <si>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</si>
  <si>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</si>
  <si>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</si>
  <si>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</si>
  <si>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</si>
  <si>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</si>
  <si>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</si>
  <si>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</si>
  <si>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</si>
  <si>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</si>
  <si>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</si>
  <si>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</si>
  <si>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</si>
  <si>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</si>
  <si>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</si>
  <si>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</si>
  <si>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</si>
  <si>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</si>
  <si>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</si>
  <si>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</si>
  <si>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</si>
  <si>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</si>
  <si>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</si>
  <si>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</si>
  <si>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</si>
  <si>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</si>
  <si>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</si>
  <si>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</si>
  <si>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</si>
  <si>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</si>
  <si>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</si>
  <si>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</si>
  <si>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</si>
  <si>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</si>
  <si>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</si>
  <si>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</si>
  <si>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</si>
  <si>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</si>
  <si>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</si>
  <si>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</si>
  <si>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</si>
  <si>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</si>
  <si>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</si>
  <si>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</si>
  <si>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</si>
  <si>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</si>
  <si>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</si>
  <si>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</si>
  <si>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</si>
  <si>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</si>
  <si>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</si>
  <si>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</si>
  <si>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</si>
  <si>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</si>
  <si>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</si>
  <si>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</si>
  <si>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</si>
  <si>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</si>
  <si>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</si>
  <si>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</si>
  <si>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</si>
  <si>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</si>
  <si>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</si>
  <si>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</si>
  <si>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</si>
  <si>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</si>
  <si>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</si>
  <si>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</si>
  <si>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</si>
  <si>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</si>
  <si>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</si>
  <si>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</si>
  <si>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</si>
  <si>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</si>
  <si>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</si>
  <si>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</si>
  <si>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</si>
  <si>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</si>
  <si>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</si>
  <si>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</si>
  <si>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</si>
  <si>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</si>
  <si>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</si>
  <si>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</si>
  <si>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</si>
  <si>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</si>
  <si>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</si>
  <si>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</si>
  <si>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</si>
  <si>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</si>
  <si>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</si>
  <si>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</si>
  <si>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</si>
  <si>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</si>
  <si>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</si>
  <si>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</si>
  <si>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</si>
  <si>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</si>
  <si>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</si>
  <si>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</si>
  <si>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</si>
  <si>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</si>
  <si>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</si>
  <si>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</si>
  <si>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</si>
  <si>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</si>
  <si>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</si>
  <si>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</si>
  <si>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</si>
  <si>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</si>
  <si>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</si>
  <si>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</si>
  <si>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</si>
  <si>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</si>
  <si>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</si>
  <si>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</si>
  <si>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</si>
  <si>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</si>
  <si>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</si>
  <si>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</si>
  <si>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</si>
  <si>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</si>
  <si>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</si>
  <si>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</si>
  <si>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</si>
  <si>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</si>
  <si>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</si>
  <si>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</si>
  <si>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</si>
  <si>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</si>
  <si>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</si>
  <si>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</si>
  <si>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</si>
  <si>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</si>
  <si>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</si>
  <si>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</si>
  <si>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</si>
  <si>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</si>
  <si>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</si>
  <si>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</si>
  <si>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</si>
  <si>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</si>
  <si>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</si>
  <si>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</si>
  <si>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</si>
  <si>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</si>
  <si>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</si>
  <si>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</si>
  <si>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</si>
  <si>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</si>
  <si>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</si>
  <si>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</si>
  <si>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</si>
  <si>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</si>
  <si>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</si>
  <si>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</si>
  <si>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</si>
  <si>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</si>
  <si>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</si>
  <si>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</si>
  <si>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</si>
  <si>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</si>
  <si>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</si>
  <si>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</si>
  <si>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</si>
  <si>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</si>
  <si>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</si>
  <si>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</si>
  <si>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</si>
  <si>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</si>
  <si>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</si>
  <si>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</si>
  <si>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</si>
  <si>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</si>
  <si>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</si>
  <si>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</si>
  <si>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</si>
  <si>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</si>
  <si>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</si>
  <si>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</si>
  <si>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</si>
  <si>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</si>
  <si>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</si>
  <si>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</si>
  <si>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</si>
  <si>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</si>
  <si>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</si>
  <si>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</si>
  <si>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</si>
  <si>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</si>
  <si>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</si>
  <si>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</si>
  <si>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</si>
  <si>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</si>
  <si>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</si>
  <si>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</si>
  <si>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</si>
  <si>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</si>
  <si>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</si>
  <si>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</si>
  <si>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</si>
  <si>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</si>
  <si>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</si>
  <si>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</si>
  <si>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</si>
  <si>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</si>
  <si>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</si>
  <si>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</si>
  <si>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</si>
  <si>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</si>
  <si>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</si>
  <si>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</si>
  <si>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</si>
  <si>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</si>
  <si>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</si>
  <si>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</si>
  <si>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</si>
  <si>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</si>
  <si>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</si>
  <si>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</si>
  <si>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</si>
  <si>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</si>
  <si>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</si>
  <si>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</si>
  <si>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</si>
  <si>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</si>
  <si>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</si>
  <si>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</si>
  <si>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</si>
  <si>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</si>
  <si>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</si>
  <si>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</si>
  <si>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</si>
  <si>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</si>
  <si>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</si>
  <si>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</si>
  <si>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</si>
  <si>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</si>
  <si>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</si>
  <si>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</si>
  <si>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</si>
  <si>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</si>
  <si>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</si>
  <si>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</si>
  <si>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</si>
  <si>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</si>
  <si>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</si>
  <si>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</si>
  <si>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</si>
  <si>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</si>
  <si>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</si>
  <si>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</si>
  <si>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</si>
  <si>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</si>
  <si>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</si>
  <si>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</si>
  <si>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</si>
  <si>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</si>
  <si>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</si>
  <si>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</si>
  <si>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</si>
  <si>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</si>
  <si>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</si>
  <si>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</si>
  <si>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</si>
  <si>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</si>
  <si>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</si>
  <si>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</si>
  <si>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</si>
  <si>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</si>
  <si>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</si>
  <si>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</si>
  <si>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</si>
  <si>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</si>
  <si>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</si>
  <si>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</si>
  <si>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</si>
  <si>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</si>
  <si>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</si>
  <si>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</si>
  <si>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</si>
  <si>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</si>
  <si>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</si>
  <si>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</si>
  <si>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</si>
  <si>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</si>
  <si>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</si>
  <si>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</si>
  <si>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</si>
  <si>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</si>
  <si>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</si>
  <si>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</si>
  <si>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</si>
  <si>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</si>
  <si>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</si>
  <si>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</si>
  <si>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</si>
  <si>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</si>
  <si>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</si>
  <si>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</si>
  <si>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</si>
  <si>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</si>
  <si>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</si>
  <si>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</si>
  <si>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</si>
  <si>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</si>
  <si>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</si>
  <si>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</si>
  <si>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</si>
  <si>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</si>
  <si>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</si>
  <si>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</si>
  <si>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</si>
  <si>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</si>
  <si>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</si>
  <si>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</si>
  <si>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</si>
  <si>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</si>
  <si>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</si>
  <si>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</si>
  <si>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</si>
  <si>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</si>
  <si>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</si>
  <si>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</si>
  <si>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</si>
  <si>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</si>
  <si>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</si>
  <si>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</si>
  <si>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</si>
  <si>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</si>
  <si>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</si>
  <si>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</si>
  <si>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</si>
  <si>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</si>
  <si>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</si>
  <si>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</si>
  <si>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</si>
  <si>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</si>
  <si>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</si>
  <si>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</si>
  <si>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</si>
  <si>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</si>
  <si>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</si>
  <si>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</si>
  <si>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</si>
  <si>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</si>
  <si>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</si>
  <si>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</si>
  <si>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</si>
  <si>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</si>
  <si>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</si>
  <si>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</si>
  <si>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</si>
  <si>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</si>
  <si>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</si>
  <si>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</si>
  <si>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</si>
  <si>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</si>
  <si>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</si>
  <si>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</si>
  <si>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</si>
  <si>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</si>
  <si>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</si>
  <si>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</si>
  <si>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</si>
  <si>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</si>
  <si>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</si>
  <si>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</si>
  <si>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</si>
  <si>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</si>
  <si>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</si>
  <si>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</si>
  <si>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</si>
  <si>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</si>
  <si>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</si>
  <si>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</si>
  <si>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</si>
  <si>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</si>
  <si>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</si>
  <si>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</si>
  <si>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</si>
  <si>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</si>
  <si>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</si>
  <si>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</si>
  <si>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</si>
  <si>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</si>
  <si>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</si>
  <si>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</si>
  <si>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</si>
  <si>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</si>
  <si>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</si>
  <si>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</si>
  <si>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</si>
  <si>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</si>
  <si>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</si>
  <si>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</si>
  <si>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</si>
  <si>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</si>
  <si>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</si>
  <si>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</si>
  <si>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</si>
  <si>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</si>
  <si>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</si>
  <si>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</si>
  <si>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</si>
  <si>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</si>
  <si>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</si>
  <si>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</si>
  <si>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</si>
  <si>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</si>
  <si>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</si>
  <si>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</si>
  <si>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</si>
  <si>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</si>
  <si>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</si>
  <si>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</si>
  <si>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</si>
  <si>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</si>
  <si>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</si>
  <si>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</si>
  <si>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</si>
  <si>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</si>
  <si>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</si>
  <si>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</si>
  <si>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</si>
  <si>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</si>
  <si>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</si>
  <si>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</si>
  <si>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</si>
  <si>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</si>
  <si>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</si>
  <si>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</si>
  <si>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</si>
  <si>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</si>
  <si>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</si>
  <si>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</si>
  <si>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</si>
  <si>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</si>
  <si>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</si>
  <si>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</si>
  <si>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</si>
  <si>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</si>
  <si>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</si>
  <si>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</si>
  <si>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</si>
  <si>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</si>
  <si>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</si>
  <si>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</si>
  <si>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</si>
  <si>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</si>
  <si>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</si>
  <si>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</si>
  <si>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</si>
  <si>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</si>
  <si>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</si>
  <si>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</si>
  <si>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</si>
  <si>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</si>
  <si>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</si>
  <si>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</si>
  <si>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</si>
  <si>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</si>
  <si>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</si>
  <si>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</si>
  <si>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</si>
  <si>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</si>
  <si>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</si>
  <si>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</si>
  <si>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</si>
  <si>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</si>
  <si>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</si>
  <si>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</si>
  <si>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</si>
  <si>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</si>
  <si>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</si>
  <si>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</si>
  <si>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</si>
  <si>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</si>
  <si>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</si>
  <si>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</si>
  <si>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</si>
  <si>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</si>
  <si>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</si>
  <si>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</si>
  <si>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</si>
  <si>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</si>
  <si>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</si>
  <si>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</si>
  <si>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</si>
  <si>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</si>
  <si>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</si>
  <si>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</si>
  <si>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</si>
  <si>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</si>
  <si>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</si>
  <si>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</si>
  <si>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</si>
  <si>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</si>
  <si>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</si>
  <si>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</si>
  <si>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</si>
  <si>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</si>
  <si>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</si>
  <si>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</si>
  <si>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</si>
  <si>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</si>
  <si>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</si>
  <si>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</si>
  <si>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</si>
  <si>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</si>
  <si>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</si>
  <si>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</si>
  <si>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</si>
  <si>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</si>
  <si>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</si>
  <si>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</si>
  <si>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</si>
  <si>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</si>
  <si>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</si>
  <si>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</si>
  <si>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</si>
  <si>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</si>
  <si>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</si>
  <si>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</si>
  <si>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</si>
  <si>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</si>
  <si>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</si>
  <si>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</si>
  <si>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</si>
  <si>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</si>
  <si>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</si>
  <si>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</si>
  <si>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</si>
  <si>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</si>
  <si>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</si>
  <si>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</si>
  <si>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</si>
  <si>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</si>
  <si>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</si>
  <si>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</si>
  <si>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</si>
  <si>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</si>
  <si>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</si>
  <si>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</si>
  <si>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</si>
  <si>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</si>
  <si>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</si>
  <si>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</si>
  <si>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</si>
  <si>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</si>
  <si>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</si>
  <si>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</si>
  <si>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</si>
  <si>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</si>
  <si>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</si>
  <si>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</si>
  <si>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</si>
  <si>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</si>
  <si>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</si>
  <si>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</si>
  <si>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</si>
  <si>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</si>
  <si>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</si>
  <si>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</si>
  <si>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</si>
  <si>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</si>
  <si>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</si>
  <si>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</si>
  <si>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</si>
  <si>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</si>
  <si>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</si>
  <si>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</si>
  <si>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</si>
  <si>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</si>
  <si>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</si>
  <si>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</si>
  <si>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</si>
  <si>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</si>
  <si>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</si>
  <si>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</si>
  <si>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</si>
  <si>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</si>
  <si>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</si>
  <si>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</si>
  <si>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</si>
  <si>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</si>
  <si>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</si>
  <si>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</si>
  <si>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</si>
  <si>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</si>
  <si>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</si>
  <si>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</si>
  <si>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</si>
  <si>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</si>
  <si>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</si>
  <si>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</si>
  <si>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</si>
  <si>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</si>
  <si>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</si>
  <si>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</si>
  <si>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</si>
  <si>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</si>
  <si>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</si>
  <si>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</si>
  <si>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</si>
  <si>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</si>
  <si>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</si>
  <si>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</si>
  <si>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</si>
  <si>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</si>
  <si>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</si>
  <si>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</si>
  <si>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</si>
  <si>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</si>
  <si>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</si>
  <si>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</si>
  <si>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</si>
  <si>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</si>
  <si>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</si>
  <si>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</si>
  <si>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</si>
  <si>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</si>
  <si>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</si>
  <si>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</si>
  <si>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</si>
  <si>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</si>
  <si>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</si>
  <si>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</si>
  <si>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</si>
  <si>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</si>
  <si>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</si>
  <si>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</si>
  <si>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</si>
  <si>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</si>
  <si>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</si>
  <si>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</si>
  <si>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</si>
  <si>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</si>
  <si>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</si>
  <si>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</si>
  <si>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</si>
  <si>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</si>
  <si>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</si>
  <si>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</si>
  <si>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</si>
  <si>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</si>
  <si>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</si>
  <si>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</si>
  <si>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</si>
  <si>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</si>
  <si>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</si>
  <si>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</si>
  <si>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</si>
  <si>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</si>
  <si>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</si>
  <si>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</si>
  <si>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</si>
  <si>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</si>
  <si>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</si>
  <si>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</si>
  <si>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</si>
  <si>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</si>
  <si>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</si>
  <si>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</si>
  <si>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</si>
  <si>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</si>
  <si>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</si>
  <si>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</si>
  <si>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</si>
  <si>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</si>
  <si>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</si>
  <si>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</si>
  <si>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</si>
  <si>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</si>
  <si>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</si>
  <si>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</si>
  <si>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</si>
  <si>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</si>
  <si>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</si>
  <si>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</si>
  <si>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</si>
  <si>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</si>
  <si>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</si>
  <si>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</si>
  <si>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</si>
  <si>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</si>
  <si>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</si>
  <si>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</si>
  <si>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</si>
  <si>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</si>
  <si>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</si>
  <si>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</si>
  <si>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</si>
  <si>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</si>
  <si>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</si>
  <si>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</si>
  <si>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</si>
  <si>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</si>
  <si>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</si>
  <si>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</si>
  <si>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</si>
  <si>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</si>
  <si>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</si>
  <si>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</si>
  <si>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</si>
  <si>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</si>
  <si>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</si>
  <si>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</si>
  <si>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</si>
  <si>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</si>
  <si>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</si>
  <si>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</si>
  <si>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</si>
  <si>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</si>
  <si>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</si>
  <si>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</si>
  <si>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</si>
  <si>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</si>
  <si>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</si>
  <si>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</si>
  <si>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</si>
  <si>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</si>
  <si>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</si>
  <si>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</si>
  <si>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</si>
  <si>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</si>
  <si>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</si>
  <si>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</si>
  <si>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</si>
  <si>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</si>
  <si>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</si>
  <si>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</si>
  <si>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</si>
  <si>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</si>
  <si>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</si>
  <si>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</si>
  <si>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</si>
  <si>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</si>
  <si>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</si>
  <si>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</si>
  <si>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</si>
  <si>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</si>
  <si>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</si>
  <si>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</si>
  <si>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</si>
  <si>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</si>
  <si>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</si>
  <si>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</si>
  <si>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</si>
  <si>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</si>
  <si>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</si>
  <si>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</si>
  <si>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</si>
  <si>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</si>
  <si>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</si>
  <si>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</si>
  <si>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</si>
  <si>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</si>
  <si>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</si>
  <si>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</si>
  <si>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</si>
  <si>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</si>
  <si>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</si>
  <si>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</si>
  <si>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</si>
  <si>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</si>
  <si>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</si>
  <si>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</si>
  <si>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</si>
  <si>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</si>
  <si>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</si>
  <si>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</si>
  <si>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</si>
  <si>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</si>
  <si>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</si>
  <si>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</si>
  <si>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</si>
  <si>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</si>
  <si>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</si>
  <si>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</si>
  <si>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</si>
  <si>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</si>
  <si>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</si>
  <si>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</si>
  <si>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</si>
  <si>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</si>
  <si>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</si>
  <si>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</si>
  <si>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</si>
  <si>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</si>
  <si>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</si>
  <si>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</si>
  <si>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</si>
  <si>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</si>
  <si>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</si>
  <si>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</si>
  <si>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</si>
  <si>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</si>
  <si>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</si>
  <si>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</si>
  <si>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</si>
  <si>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</si>
  <si>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</si>
  <si>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</si>
  <si>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</si>
  <si>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</si>
  <si>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</si>
  <si>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</si>
  <si>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</si>
  <si>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</si>
  <si>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</si>
  <si>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</si>
  <si>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</si>
  <si>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</si>
  <si>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</si>
  <si>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</si>
  <si>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</si>
  <si>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</si>
  <si>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</si>
  <si>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</si>
  <si>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</si>
  <si>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</si>
  <si>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</si>
  <si>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</si>
  <si>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</si>
  <si>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</si>
  <si>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</si>
  <si>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</si>
  <si>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</si>
  <si>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</si>
  <si>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</si>
  <si>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</si>
  <si>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</si>
  <si>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</si>
  <si>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</si>
  <si>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</si>
  <si>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</si>
  <si>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</si>
  <si>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</si>
  <si>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</si>
  <si>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</si>
  <si>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</si>
  <si>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</si>
  <si>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</si>
  <si>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</si>
  <si>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</si>
  <si>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</si>
  <si>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</si>
  <si>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</si>
  <si>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</si>
  <si>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</si>
  <si>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</si>
  <si>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</si>
  <si>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</si>
  <si>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</si>
  <si>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</si>
  <si>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</si>
  <si>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</si>
  <si>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</si>
  <si>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</si>
  <si>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</si>
  <si>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</si>
  <si>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</si>
  <si>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</si>
  <si>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</si>
  <si>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</si>
  <si>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</si>
  <si>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</si>
  <si>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</si>
  <si>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</si>
  <si>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</si>
  <si>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</si>
  <si>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</si>
  <si>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</si>
  <si>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</si>
  <si>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</si>
  <si>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</si>
  <si>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</si>
  <si>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</si>
  <si>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</si>
  <si>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</si>
  <si>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</si>
  <si>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</si>
  <si>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</si>
  <si>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</si>
  <si>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</si>
  <si>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</si>
  <si>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</si>
  <si>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</si>
  <si>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</si>
  <si>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</si>
  <si>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</si>
  <si>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</si>
  <si>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</si>
  <si>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</si>
  <si>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</si>
  <si>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</si>
  <si>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</si>
  <si>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</si>
  <si>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</si>
  <si>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</si>
  <si>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</si>
  <si>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</si>
  <si>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</si>
  <si>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</si>
  <si>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</si>
  <si>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</si>
  <si>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</si>
  <si>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</si>
  <si>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</si>
  <si>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</si>
  <si>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</si>
  <si>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</si>
  <si>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</si>
  <si>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</si>
  <si>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</si>
  <si>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</si>
  <si>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</si>
  <si>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</si>
  <si>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</si>
  <si>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</si>
  <si>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</si>
  <si>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</si>
  <si>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</si>
  <si>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</si>
  <si>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</si>
  <si>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</si>
  <si>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</si>
  <si>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</si>
  <si>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</si>
  <si>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</si>
  <si>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</si>
  <si>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</si>
  <si>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</si>
  <si>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</si>
  <si>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</si>
  <si>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</si>
  <si>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</si>
  <si>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</si>
  <si>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</si>
  <si>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</si>
  <si>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</si>
  <si>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</si>
  <si>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</si>
  <si>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</si>
  <si>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</si>
  <si>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</si>
  <si>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</si>
  <si>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</si>
  <si>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</si>
  <si>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</si>
  <si>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</si>
  <si>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</si>
  <si>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</si>
  <si>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</si>
  <si>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</si>
  <si>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</si>
  <si>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</si>
  <si>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</si>
  <si>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</si>
  <si>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</si>
  <si>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</si>
  <si>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</si>
  <si>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</si>
  <si>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</si>
  <si>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</si>
  <si>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</si>
  <si>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</si>
  <si>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</si>
  <si>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</si>
  <si>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</si>
  <si>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</si>
  <si>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</si>
  <si>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</si>
  <si>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</si>
  <si>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</si>
  <si>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</si>
  <si>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</si>
  <si>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</si>
  <si>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</si>
  <si>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</si>
  <si>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</si>
  <si>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</si>
  <si>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</si>
  <si>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</si>
  <si>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</si>
  <si>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</si>
  <si>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</si>
  <si>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</si>
  <si>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</si>
  <si>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</si>
  <si>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</si>
  <si>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</si>
  <si>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</si>
  <si>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</si>
  <si>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</si>
  <si>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</si>
  <si>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</si>
  <si>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</si>
  <si>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</si>
  <si>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</si>
  <si>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</si>
  <si>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</si>
  <si>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</si>
  <si>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</si>
  <si>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</si>
  <si>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</si>
  <si>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</si>
  <si>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</si>
  <si>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</si>
  <si>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</si>
  <si>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</si>
  <si>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</si>
  <si>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</si>
  <si>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</si>
  <si>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</si>
  <si>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</si>
  <si>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</si>
  <si>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</si>
  <si>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</si>
  <si>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</si>
  <si>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</si>
  <si>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</si>
  <si>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</si>
  <si>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</si>
  <si>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</si>
  <si>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</si>
  <si>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</si>
  <si>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</si>
  <si>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</si>
  <si>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</si>
  <si>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</si>
  <si>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</si>
  <si>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</si>
  <si>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</si>
  <si>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</si>
  <si>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</si>
  <si>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</si>
  <si>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</si>
  <si>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</si>
  <si>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</si>
  <si>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</si>
  <si>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</si>
  <si>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</si>
  <si>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</si>
  <si>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</si>
  <si>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</si>
  <si>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</si>
  <si>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</si>
  <si>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</si>
  <si>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</si>
  <si>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</si>
  <si>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</si>
  <si>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</si>
  <si>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</si>
  <si>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</si>
  <si>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</si>
  <si>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</si>
  <si>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</si>
  <si>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</si>
  <si>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</si>
  <si>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</si>
  <si>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</si>
  <si>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</si>
  <si>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</si>
  <si>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</si>
  <si>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</si>
  <si>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</si>
  <si>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</si>
  <si>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</si>
  <si>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</si>
  <si>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</si>
  <si>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</si>
  <si>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</si>
  <si>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</si>
  <si>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</si>
  <si>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</si>
  <si>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</si>
  <si>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</si>
  <si>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</si>
  <si>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</si>
  <si>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</si>
  <si>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</si>
  <si>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</si>
  <si>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</si>
  <si>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</si>
  <si>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</si>
  <si>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</si>
  <si>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</si>
  <si>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</si>
  <si>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</si>
  <si>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</si>
  <si>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</si>
  <si>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</si>
  <si>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</si>
  <si>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</si>
  <si>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</si>
  <si>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</si>
  <si>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</si>
  <si>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</si>
  <si>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</si>
  <si>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</si>
  <si>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</si>
  <si>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</si>
  <si>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</si>
  <si>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</si>
  <si>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</si>
  <si>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</si>
  <si>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</si>
  <si>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</si>
  <si>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</si>
  <si>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</si>
  <si>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</si>
  <si>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</si>
  <si>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</si>
  <si>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</si>
  <si>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</si>
  <si>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</si>
  <si>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</si>
  <si>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</si>
  <si>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</si>
  <si>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</si>
  <si>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</si>
  <si>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</si>
  <si>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</si>
  <si>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</si>
  <si>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</si>
  <si>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</si>
  <si>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</si>
  <si>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</si>
  <si>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</si>
  <si>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</si>
  <si>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</si>
  <si>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</si>
  <si>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</si>
  <si>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</si>
  <si>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</si>
  <si>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</si>
  <si>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</si>
  <si>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</si>
  <si>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</si>
  <si>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</si>
  <si>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</si>
  <si>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</si>
  <si>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</si>
  <si>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</si>
  <si>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</si>
  <si>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</si>
  <si>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</si>
  <si>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</si>
  <si>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</si>
  <si>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</si>
  <si>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</si>
  <si>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</si>
  <si>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</si>
  <si>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</si>
  <si>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</si>
  <si>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</si>
  <si>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</si>
  <si>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</si>
  <si>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</si>
  <si>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</si>
  <si>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</si>
  <si>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</si>
  <si>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</si>
  <si>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</si>
  <si>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</si>
  <si>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</si>
  <si>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</si>
  <si>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</si>
  <si>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</si>
  <si>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</si>
  <si>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</si>
  <si>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</si>
  <si>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</si>
  <si>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</si>
  <si>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</si>
  <si>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</si>
  <si>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</si>
  <si>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</si>
  <si>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</si>
  <si>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</si>
  <si>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</si>
  <si>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</si>
  <si>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</si>
  <si>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</si>
  <si>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</si>
  <si>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</si>
  <si>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</si>
  <si>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</si>
  <si>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</si>
  <si>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</si>
  <si>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</si>
  <si>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</si>
  <si>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</si>
  <si>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</si>
  <si>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</si>
  <si>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</si>
  <si>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</si>
  <si>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</si>
  <si>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</si>
  <si>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</si>
  <si>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</si>
  <si>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</si>
  <si>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</si>
  <si>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</si>
  <si>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</si>
  <si>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</si>
  <si>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</si>
  <si>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</si>
  <si>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</si>
  <si>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</si>
  <si>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</si>
  <si>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</si>
  <si>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</si>
  <si>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</si>
  <si>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</si>
  <si>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</si>
  <si>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</si>
  <si>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</si>
  <si>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</si>
  <si>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</si>
  <si>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</si>
  <si>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</si>
  <si>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</si>
  <si>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</si>
  <si>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</si>
  <si>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</si>
  <si>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</si>
  <si>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</si>
  <si>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</si>
  <si>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</si>
  <si>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</si>
  <si>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</si>
  <si>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</si>
  <si>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</si>
  <si>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</si>
  <si>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</si>
  <si>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</si>
  <si>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</si>
  <si>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</si>
  <si>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</si>
  <si>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</si>
  <si>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</si>
  <si>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</si>
  <si>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</si>
  <si>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</si>
  <si>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</si>
  <si>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</si>
  <si>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</si>
  <si>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</si>
  <si>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</si>
  <si>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</si>
  <si>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</si>
  <si>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</si>
  <si>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</si>
  <si>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</si>
  <si>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</si>
  <si>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</si>
  <si>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</si>
  <si>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</si>
  <si>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</si>
  <si>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</si>
  <si>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</si>
  <si>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</si>
  <si>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</si>
  <si>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</si>
  <si>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</si>
  <si>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</si>
  <si>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</si>
  <si>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</si>
  <si>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</si>
  <si>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</si>
  <si>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</si>
  <si>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</si>
  <si>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</si>
  <si>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</si>
  <si>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</si>
  <si>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</si>
  <si>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</si>
  <si>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</si>
  <si>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</si>
  <si>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</si>
  <si>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</si>
  <si>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</si>
  <si>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</si>
  <si>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</si>
  <si>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</si>
  <si>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</si>
  <si>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</si>
  <si>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</si>
  <si>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</si>
  <si>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</si>
  <si>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</si>
  <si>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</si>
  <si>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</si>
  <si>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</si>
  <si>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</si>
  <si>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</si>
  <si>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</si>
  <si>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</si>
  <si>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</si>
  <si>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</si>
  <si>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</si>
  <si>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</si>
  <si>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</si>
  <si>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</si>
  <si>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</si>
  <si>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</si>
  <si>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</si>
  <si>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</si>
  <si>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</si>
  <si>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</si>
  <si>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</si>
  <si>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</si>
  <si>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</si>
  <si>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</si>
  <si>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</si>
  <si>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</si>
  <si>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</si>
  <si>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</si>
  <si>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</si>
  <si>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</si>
  <si>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</si>
  <si>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</si>
  <si>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</si>
  <si>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</si>
  <si>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</si>
  <si>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</si>
  <si>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</si>
  <si>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</si>
  <si>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</si>
  <si>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</si>
  <si>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</si>
  <si>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</si>
  <si>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</si>
  <si>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</si>
  <si>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</si>
  <si>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</si>
  <si>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</si>
  <si>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</si>
  <si>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</si>
  <si>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</si>
  <si>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</si>
  <si>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</si>
  <si>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</si>
  <si>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</si>
  <si>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</si>
  <si>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</si>
  <si>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</si>
  <si>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</si>
  <si>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</si>
  <si>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</si>
  <si>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</si>
  <si>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</si>
  <si>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</si>
  <si>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</si>
  <si>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</si>
  <si>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</si>
  <si>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</si>
  <si>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</si>
  <si>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</si>
  <si>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</si>
  <si>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</si>
  <si>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</si>
  <si>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</si>
  <si>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</si>
  <si>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</si>
  <si>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</si>
  <si>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</si>
  <si>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</si>
  <si>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</si>
  <si>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</si>
  <si>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</si>
  <si>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</si>
  <si>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</si>
  <si>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</si>
  <si>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</si>
  <si>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</si>
  <si>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</si>
  <si>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</si>
  <si>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</si>
  <si>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</si>
  <si>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</si>
  <si>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</si>
  <si>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</si>
  <si>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</si>
  <si>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</si>
  <si>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</si>
  <si>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</si>
  <si>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</si>
  <si>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</si>
  <si>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</si>
  <si>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</si>
  <si>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</si>
  <si>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</si>
  <si>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</si>
  <si>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</si>
  <si>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</si>
  <si>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</si>
  <si>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</si>
  <si>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</si>
  <si>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</si>
  <si>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</si>
  <si>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</si>
  <si>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</si>
  <si>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</si>
  <si>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</si>
  <si>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</si>
  <si>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</si>
  <si>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</si>
  <si>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</si>
  <si>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</si>
  <si>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</si>
  <si>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</si>
  <si>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</si>
  <si>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</si>
  <si>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</si>
  <si>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</si>
  <si>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</si>
  <si>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</si>
  <si>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</si>
  <si>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</si>
  <si>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</si>
  <si>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</si>
  <si>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</si>
  <si>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</si>
  <si>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</si>
  <si>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</si>
  <si>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</si>
  <si>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</si>
  <si>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</si>
  <si>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</si>
  <si>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</si>
  <si>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</si>
  <si>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</si>
  <si>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</si>
  <si>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</si>
  <si>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</si>
  <si>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</si>
  <si>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</si>
  <si>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</si>
  <si>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</si>
  <si>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</si>
  <si>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</si>
  <si>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</si>
  <si>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</si>
  <si>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</si>
  <si>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</si>
  <si>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</si>
  <si>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</si>
  <si>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</si>
  <si>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</si>
  <si>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</si>
  <si>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</si>
  <si>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</si>
  <si>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</si>
  <si>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</si>
  <si>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</si>
  <si>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</si>
  <si>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</si>
  <si>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</si>
  <si>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</si>
  <si>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</si>
  <si>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</si>
  <si>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</si>
  <si>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</si>
  <si>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</si>
  <si>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</si>
  <si>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</si>
  <si>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</si>
  <si>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</si>
  <si>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</si>
  <si>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</si>
  <si>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</si>
  <si>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</si>
  <si>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</si>
  <si>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</si>
  <si>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</si>
  <si>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</si>
  <si>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</si>
  <si>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</si>
  <si>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</si>
  <si>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</si>
  <si>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</si>
  <si>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</si>
  <si>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</si>
  <si>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</si>
  <si>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</si>
  <si>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</si>
  <si>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</si>
  <si>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</si>
  <si>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</si>
  <si>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</si>
  <si>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</si>
  <si>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</si>
  <si>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</si>
  <si>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</si>
  <si>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</si>
  <si>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</si>
  <si>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</si>
  <si>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</si>
  <si>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</si>
  <si>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</si>
  <si>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</si>
  <si>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</si>
  <si>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</si>
  <si>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</si>
  <si>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</si>
  <si>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</si>
  <si>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</si>
  <si>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</si>
  <si>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</si>
  <si>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</si>
  <si>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</si>
  <si>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</si>
  <si>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</si>
  <si>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</si>
  <si>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</si>
  <si>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</si>
  <si>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</si>
  <si>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</si>
  <si>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</si>
  <si>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</si>
  <si>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</si>
  <si>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</si>
  <si>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</si>
  <si>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</si>
  <si>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</si>
  <si>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</si>
  <si>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</si>
  <si>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</si>
  <si>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</si>
  <si>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</si>
  <si>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</si>
  <si>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</si>
  <si>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</si>
  <si>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</si>
  <si>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</si>
  <si>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</si>
  <si>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</si>
  <si>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</si>
  <si>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</si>
  <si>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</si>
  <si>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</si>
  <si>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</si>
  <si>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</si>
  <si>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</si>
  <si>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</si>
  <si>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</si>
  <si>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</si>
  <si>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</si>
  <si>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</si>
  <si>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</si>
  <si>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</si>
  <si>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</si>
  <si>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</si>
  <si>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</si>
  <si>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</si>
  <si>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</si>
  <si>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</si>
  <si>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</si>
  <si>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</si>
  <si>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</si>
  <si>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</si>
  <si>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</si>
  <si>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</si>
  <si>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</si>
  <si>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</si>
  <si>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</si>
  <si>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</si>
  <si>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</si>
  <si>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</si>
  <si>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</si>
  <si>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</si>
  <si>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</si>
  <si>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</si>
  <si>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</si>
  <si>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</si>
  <si>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</si>
  <si>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</si>
  <si>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</si>
  <si>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</si>
  <si>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</si>
  <si>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</si>
  <si>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</si>
  <si>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</si>
  <si>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</si>
  <si>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</si>
  <si>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</si>
  <si>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</si>
  <si>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</si>
  <si>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</si>
  <si>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</si>
  <si>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</si>
  <si>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</si>
  <si>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</si>
  <si>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</si>
  <si>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</si>
  <si>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</si>
  <si>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</si>
  <si>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</si>
  <si>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</si>
  <si>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</si>
  <si>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</si>
  <si>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</si>
  <si>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</si>
  <si>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</si>
  <si>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</si>
  <si>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</si>
  <si>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</si>
  <si>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</si>
  <si>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</si>
  <si>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</si>
  <si>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</si>
  <si>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</si>
  <si>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</si>
  <si>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</si>
  <si>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</si>
  <si>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</si>
  <si>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</si>
  <si>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</si>
  <si>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</si>
  <si>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</si>
  <si>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</si>
  <si>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</si>
  <si>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</si>
  <si>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</si>
  <si>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</si>
  <si>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</si>
  <si>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</si>
  <si>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</si>
  <si>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</si>
  <si>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</si>
  <si>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</si>
  <si>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</si>
  <si>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</si>
  <si>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</si>
  <si>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</si>
  <si>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</si>
  <si>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</si>
  <si>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</si>
  <si>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</si>
  <si>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</si>
  <si>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</si>
  <si>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</si>
  <si>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</si>
  <si>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</si>
  <si>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</si>
  <si>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</si>
  <si>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</si>
  <si>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</si>
  <si>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</si>
  <si>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</si>
  <si>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</si>
  <si>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</si>
  <si>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</si>
  <si>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</si>
  <si>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</si>
  <si>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</si>
  <si>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</si>
  <si>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</si>
  <si>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</si>
  <si>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</si>
  <si>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</si>
  <si>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</si>
  <si>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</si>
  <si>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</si>
  <si>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</si>
  <si>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</si>
  <si>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</si>
  <si>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</si>
  <si>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</si>
  <si>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</si>
  <si>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</si>
  <si>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</si>
  <si>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</si>
  <si>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</si>
  <si>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</si>
  <si>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</si>
  <si>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</si>
  <si>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</si>
  <si>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</si>
  <si>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</si>
  <si>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</si>
  <si>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</si>
  <si>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</si>
  <si>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</si>
  <si>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</si>
  <si>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</si>
  <si>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</si>
  <si>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</si>
  <si>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</si>
  <si>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</si>
  <si>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</si>
  <si>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</si>
  <si>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</si>
  <si>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</si>
  <si>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</si>
  <si>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</si>
  <si>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</si>
  <si>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</si>
  <si>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</si>
  <si>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</si>
  <si>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</si>
  <si>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</si>
  <si>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</si>
  <si>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</si>
  <si>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</si>
  <si>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</si>
  <si>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</si>
  <si>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</si>
  <si>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</si>
  <si>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</si>
  <si>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</si>
  <si>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</si>
  <si>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</si>
  <si>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</si>
  <si>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</si>
  <si>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</si>
  <si>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</si>
  <si>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</si>
  <si>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</si>
  <si>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</si>
  <si>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</si>
  <si>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</si>
  <si>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</si>
  <si>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</si>
  <si>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</si>
  <si>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</si>
  <si>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</si>
  <si>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</si>
  <si>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</si>
  <si>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</si>
  <si>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</si>
  <si>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</si>
  <si>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</si>
  <si>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</si>
  <si>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</si>
  <si>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</si>
  <si>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</si>
  <si>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</si>
  <si>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</si>
  <si>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</si>
  <si>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</si>
  <si>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</si>
  <si>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</si>
  <si>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</si>
  <si>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</si>
  <si>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</si>
  <si>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</si>
  <si>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</si>
  <si>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</si>
  <si>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</si>
  <si>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</si>
  <si>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</si>
  <si>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</si>
  <si>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</si>
  <si>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</si>
  <si>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</si>
  <si>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</si>
  <si>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</si>
  <si>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</si>
  <si>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</si>
  <si>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</si>
  <si>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</si>
  <si>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</si>
  <si>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</si>
  <si>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</si>
  <si>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</si>
  <si>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</si>
  <si>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</si>
  <si>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</si>
  <si>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</si>
  <si>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</si>
  <si>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</si>
  <si>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</si>
  <si>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</si>
  <si>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</si>
  <si>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</si>
  <si>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</si>
  <si>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</si>
  <si>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</si>
  <si>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</si>
  <si>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</si>
  <si>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</si>
  <si>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</si>
  <si>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</si>
  <si>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</si>
  <si>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</si>
  <si>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</si>
  <si>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</si>
  <si>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</si>
  <si>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</si>
  <si>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</si>
  <si>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</si>
  <si>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</si>
  <si>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</si>
  <si>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</si>
  <si>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</si>
  <si>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</si>
  <si>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</si>
  <si>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</si>
  <si>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</si>
  <si>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</si>
  <si>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</si>
  <si>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</si>
  <si>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</si>
  <si>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</si>
  <si>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</si>
  <si>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</si>
  <si>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</si>
  <si>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</si>
  <si>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</si>
  <si>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</si>
  <si>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</si>
  <si>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</si>
  <si>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</si>
  <si>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</si>
  <si>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</si>
  <si>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</si>
  <si>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</si>
  <si>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</si>
  <si>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</si>
  <si>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</si>
  <si>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</si>
  <si>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</si>
  <si>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</si>
  <si>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</si>
  <si>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</si>
  <si>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</si>
  <si>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</si>
  <si>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</si>
  <si>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</si>
  <si>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</si>
  <si>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</si>
  <si>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</si>
  <si>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</si>
  <si>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</si>
  <si>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</si>
  <si>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</si>
  <si>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</si>
  <si>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</si>
  <si>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</si>
  <si>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</si>
  <si>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</si>
  <si>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</si>
  <si>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</si>
  <si>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</si>
  <si>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</si>
  <si>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</si>
  <si>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</si>
  <si>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</si>
  <si>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</si>
  <si>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</si>
  <si>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</si>
  <si>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</si>
  <si>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</si>
  <si>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</si>
  <si>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</si>
  <si>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</si>
  <si>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</si>
  <si>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</si>
  <si>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</si>
  <si>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</si>
  <si>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</si>
  <si>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</si>
  <si>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</si>
  <si>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</si>
  <si>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</si>
  <si>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</si>
  <si>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</si>
  <si>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</si>
  <si>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</si>
  <si>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</si>
  <si>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</si>
  <si>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</si>
  <si>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</si>
  <si>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</si>
  <si>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</si>
  <si>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</si>
  <si>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</si>
  <si>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</si>
  <si>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</si>
  <si>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</si>
  <si>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</si>
  <si>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</si>
  <si>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</si>
  <si>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</si>
  <si>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</si>
  <si>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</si>
  <si>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</si>
  <si>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</si>
  <si>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</si>
  <si>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</si>
  <si>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</si>
  <si>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</si>
  <si>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</si>
  <si>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</si>
  <si>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</si>
  <si>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</si>
  <si>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</si>
  <si>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</si>
  <si>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</si>
  <si>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</si>
  <si>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</si>
  <si>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</si>
  <si>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</si>
  <si>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</si>
  <si>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</si>
  <si>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</si>
  <si>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</si>
  <si>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</si>
  <si>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</si>
  <si>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</si>
  <si>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</si>
  <si>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</si>
  <si>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</si>
  <si>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</si>
  <si>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</si>
  <si>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</si>
  <si>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</si>
  <si>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</si>
  <si>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</si>
  <si>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</si>
  <si>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</si>
  <si>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</si>
  <si>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</si>
  <si>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</si>
  <si>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</si>
  <si>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</si>
  <si>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</si>
  <si>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</si>
  <si>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</si>
  <si>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</si>
  <si>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</si>
  <si>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</si>
  <si>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</si>
  <si>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</si>
  <si>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</si>
  <si>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</si>
  <si>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</si>
  <si>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</si>
  <si>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</si>
  <si>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</si>
  <si>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</si>
  <si>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</si>
  <si>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</si>
  <si>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</si>
  <si>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</si>
  <si>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</si>
  <si>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</si>
  <si>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</si>
  <si>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</si>
  <si>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</si>
  <si>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</si>
  <si>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</si>
  <si>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</si>
  <si>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</si>
  <si>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</si>
  <si>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</si>
  <si>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</si>
  <si>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</si>
  <si>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</si>
  <si>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</si>
  <si>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</si>
  <si>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</si>
  <si>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</si>
  <si>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</si>
  <si>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</si>
  <si>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</si>
  <si>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</si>
  <si>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</si>
  <si>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</si>
  <si>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</si>
  <si>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</si>
  <si>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</si>
  <si>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</si>
  <si>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</si>
  <si>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</si>
  <si>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</si>
  <si>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</si>
  <si>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</si>
  <si>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</si>
  <si>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</si>
  <si>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</si>
  <si>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</si>
  <si>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</si>
  <si>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</si>
  <si>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</si>
  <si>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</si>
  <si>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</si>
  <si>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</si>
  <si>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</si>
  <si>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</si>
  <si>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</si>
  <si>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</si>
  <si>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</si>
  <si>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</si>
  <si>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</si>
  <si>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</si>
  <si>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</si>
  <si>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</si>
  <si>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</si>
  <si>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</si>
  <si>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</si>
  <si>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</si>
  <si>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</si>
  <si>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</si>
  <si>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</si>
  <si>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</si>
  <si>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</si>
  <si>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</si>
  <si>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</si>
  <si>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</si>
  <si>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</si>
  <si>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</si>
  <si>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</si>
  <si>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</si>
  <si>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</si>
  <si>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</si>
  <si>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</si>
  <si>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</si>
  <si>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</si>
  <si>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</si>
  <si>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</si>
  <si>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</si>
  <si>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</si>
  <si>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</si>
  <si>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</si>
  <si>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</si>
  <si>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</si>
  <si>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</si>
  <si>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</si>
  <si>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</si>
  <si>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</si>
  <si>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</si>
  <si>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</si>
  <si>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</si>
  <si>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</si>
  <si>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</si>
  <si>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</si>
  <si>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</si>
  <si>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</si>
  <si>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</si>
  <si>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</si>
  <si>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</si>
  <si>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</si>
  <si>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</si>
  <si>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</si>
  <si>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</si>
  <si>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</si>
  <si>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</si>
  <si>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</si>
  <si>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</si>
  <si>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</si>
  <si>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</si>
  <si>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</si>
  <si>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</si>
  <si>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</si>
  <si>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</si>
  <si>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</si>
  <si>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</si>
  <si>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</si>
  <si>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</si>
  <si>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</si>
  <si>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</si>
  <si>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</si>
  <si>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</si>
  <si>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</si>
  <si>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</si>
  <si>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</si>
  <si>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</si>
  <si>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</si>
  <si>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</si>
  <si>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</si>
  <si>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</si>
  <si>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</si>
  <si>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</si>
  <si>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</si>
  <si>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</si>
  <si>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</si>
  <si>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</si>
  <si>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</si>
  <si>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</si>
  <si>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</si>
  <si>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</si>
  <si>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</si>
  <si>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</si>
  <si>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</si>
  <si>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</si>
  <si>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</si>
  <si>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</si>
  <si>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</si>
  <si>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</si>
  <si>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</si>
  <si>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</si>
  <si>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</si>
  <si>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</si>
  <si>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</si>
  <si>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</si>
  <si>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</si>
  <si>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</si>
  <si>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</si>
  <si>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</si>
  <si>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</si>
  <si>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</si>
  <si>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</si>
  <si>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</si>
  <si>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</si>
  <si>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</si>
  <si>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</si>
  <si>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</si>
  <si>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</si>
  <si>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</si>
  <si>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</si>
  <si>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</si>
  <si>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</si>
  <si>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</si>
  <si>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</si>
  <si>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</si>
  <si>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</si>
  <si>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</si>
  <si>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</si>
  <si>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</si>
  <si>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</si>
  <si>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</si>
  <si>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</si>
  <si>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</si>
  <si>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</si>
  <si>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</si>
  <si>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</si>
  <si>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</si>
  <si>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</si>
  <si>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</si>
  <si>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</si>
  <si>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</si>
  <si>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</si>
  <si>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</si>
  <si>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</si>
  <si>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</si>
  <si>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</si>
  <si>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</si>
  <si>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</si>
  <si>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</si>
  <si>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</si>
  <si>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</si>
  <si>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</si>
  <si>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</si>
  <si>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</si>
  <si>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</si>
  <si>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</si>
  <si>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</si>
  <si>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</si>
  <si>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</si>
  <si>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</si>
  <si>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</si>
  <si>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</si>
  <si>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</si>
  <si>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</si>
  <si>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</si>
  <si>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</si>
  <si>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</si>
  <si>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</si>
  <si>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</si>
  <si>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</si>
  <si>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</si>
  <si>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</si>
  <si>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</si>
  <si>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</si>
  <si>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</si>
  <si>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</si>
  <si>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</si>
  <si>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</si>
  <si>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</si>
  <si>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</si>
  <si>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</si>
  <si>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</si>
  <si>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</si>
  <si>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</si>
  <si>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</si>
  <si>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</si>
  <si>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</si>
  <si>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</si>
  <si>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</si>
  <si>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</si>
  <si>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</si>
  <si>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</si>
  <si>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</si>
  <si>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</si>
  <si>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</si>
  <si>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</si>
  <si>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</si>
  <si>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</si>
  <si>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</si>
  <si>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</si>
  <si>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</si>
  <si>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</si>
  <si>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</si>
  <si>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</si>
  <si>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</si>
  <si>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</si>
  <si>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</si>
  <si>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</si>
  <si>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</si>
  <si>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</si>
  <si>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</si>
  <si>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</si>
  <si>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</si>
  <si>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</si>
  <si>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</si>
  <si>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</si>
  <si>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</si>
  <si>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</si>
  <si>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</si>
  <si>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</si>
  <si>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</si>
  <si>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</si>
  <si>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</si>
  <si>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</si>
  <si>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</si>
  <si>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</si>
  <si>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</si>
  <si>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</si>
  <si>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</si>
  <si>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</si>
  <si>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</si>
  <si>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</si>
  <si>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</si>
  <si>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</si>
  <si>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</si>
  <si>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</si>
  <si>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</si>
  <si>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</si>
  <si>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</si>
  <si>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</si>
  <si>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</si>
  <si>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</si>
  <si>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</si>
  <si>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</si>
  <si>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</si>
  <si>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</si>
  <si>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</si>
  <si>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</si>
  <si>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</si>
  <si>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</si>
  <si>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</si>
  <si>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</si>
  <si>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</si>
  <si>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</si>
  <si>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</si>
  <si>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</si>
  <si>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</si>
  <si>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</si>
  <si>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</si>
  <si>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</si>
  <si>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</si>
  <si>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</si>
  <si>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</si>
  <si>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</si>
  <si>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</si>
  <si>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</si>
  <si>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</si>
  <si>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</si>
  <si>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</si>
  <si>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</si>
  <si>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</si>
  <si>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</si>
  <si>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</si>
  <si>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</si>
  <si>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</si>
  <si>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</si>
  <si>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</si>
  <si>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</si>
  <si>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</si>
  <si>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</si>
  <si>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</si>
  <si>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</si>
  <si>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</si>
  <si>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</si>
  <si>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</si>
  <si>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</si>
  <si>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</si>
  <si>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</si>
  <si>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</si>
  <si>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</si>
  <si>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</si>
  <si>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</si>
  <si>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</si>
  <si>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</si>
  <si>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</si>
  <si>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</si>
  <si>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</si>
  <si>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</si>
  <si>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</si>
  <si>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</si>
  <si>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</si>
  <si>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</si>
  <si>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</si>
  <si>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</si>
  <si>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</si>
  <si>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</si>
  <si>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</si>
  <si>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</si>
  <si>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</si>
  <si>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</si>
  <si>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</si>
  <si>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</si>
  <si>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</si>
  <si>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</si>
  <si>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</si>
  <si>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</si>
  <si>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</si>
  <si>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</si>
  <si>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</si>
  <si>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</si>
  <si>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</si>
  <si>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</si>
  <si>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</si>
  <si>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</si>
  <si>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</si>
  <si>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</si>
  <si>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</si>
  <si>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</si>
  <si>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</si>
  <si>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</si>
  <si>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</si>
  <si>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</si>
  <si>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</si>
  <si>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</si>
  <si>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</si>
  <si>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</si>
  <si>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</si>
  <si>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</si>
  <si>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</si>
  <si>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</si>
  <si>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</si>
  <si>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</si>
  <si>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</si>
  <si>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</si>
  <si>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</si>
  <si>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</si>
  <si>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</si>
  <si>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</si>
  <si>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</si>
  <si>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</si>
  <si>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</si>
  <si>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</si>
  <si>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</si>
  <si>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</si>
  <si>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</si>
  <si>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</si>
  <si>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</si>
  <si>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</si>
  <si>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</si>
  <si>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</si>
  <si>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</si>
  <si>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</si>
  <si>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</si>
  <si>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</si>
  <si>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</si>
  <si>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</si>
  <si>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</si>
  <si>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</si>
  <si>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</si>
  <si>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</si>
  <si>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</si>
  <si>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</si>
  <si>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</si>
  <si>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</si>
  <si>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</si>
  <si>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</si>
  <si>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</si>
  <si>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</si>
  <si>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</si>
  <si>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</si>
  <si>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</si>
  <si>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</si>
  <si>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</si>
  <si>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</si>
  <si>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</si>
  <si>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</si>
  <si>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</si>
  <si>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</si>
  <si>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</si>
  <si>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</si>
  <si>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</si>
  <si>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</si>
  <si>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</si>
  <si>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</si>
  <si>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</si>
  <si>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</si>
  <si>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</si>
  <si>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</si>
  <si>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</si>
  <si>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</si>
  <si>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</si>
  <si>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</si>
  <si>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</si>
  <si>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</si>
  <si>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</si>
  <si>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</si>
  <si>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</si>
  <si>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</si>
  <si>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</si>
  <si>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</si>
  <si>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</si>
  <si>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</si>
  <si>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</si>
  <si>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</si>
  <si>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</si>
  <si>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</si>
  <si>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</si>
  <si>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</si>
  <si>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</si>
  <si>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</si>
  <si>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</si>
  <si>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</si>
  <si>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</si>
  <si>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</si>
  <si>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</si>
  <si>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</si>
  <si>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</si>
  <si>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</si>
  <si>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</si>
  <si>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</si>
  <si>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</si>
  <si>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</si>
  <si>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</si>
  <si>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</si>
  <si>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</si>
  <si>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</si>
  <si>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</si>
  <si>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</si>
  <si>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</si>
  <si>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</si>
  <si>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</si>
  <si>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</si>
  <si>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</si>
  <si>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</si>
  <si>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</si>
  <si>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</si>
  <si>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</si>
  <si>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</si>
  <si>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</si>
  <si>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</si>
  <si>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</si>
  <si>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</si>
  <si>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</si>
  <si>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</si>
  <si>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</si>
  <si>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</si>
  <si>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</si>
  <si>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</si>
  <si>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</si>
  <si>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</si>
  <si>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</si>
  <si>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</si>
  <si>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</si>
  <si>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</si>
  <si>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</si>
  <si>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</si>
  <si>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</si>
  <si>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</si>
  <si>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</si>
  <si>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</si>
  <si>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</si>
  <si>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</si>
  <si>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</si>
  <si>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</si>
  <si>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</si>
  <si>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</si>
  <si>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</si>
  <si>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</si>
  <si>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</si>
  <si>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</si>
  <si>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</si>
  <si>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</si>
  <si>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</si>
  <si>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</si>
  <si>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</si>
  <si>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</si>
  <si>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</si>
  <si>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</si>
  <si>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</si>
  <si>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</si>
  <si>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</si>
  <si>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</si>
  <si>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</si>
  <si>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</si>
  <si>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</si>
  <si>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</si>
  <si>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</si>
  <si>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</si>
  <si>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</si>
  <si>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</si>
  <si>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</si>
  <si>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</si>
  <si>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</si>
  <si>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</si>
  <si>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</si>
  <si>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</si>
  <si>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</si>
  <si>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</si>
  <si>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</si>
  <si>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</si>
  <si>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</si>
  <si>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</si>
  <si>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</si>
  <si>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</si>
  <si>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</si>
  <si>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</si>
  <si>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</si>
  <si>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</si>
  <si>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</si>
  <si>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</si>
  <si>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</si>
  <si>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</si>
  <si>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</si>
  <si>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</si>
  <si>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</si>
  <si>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</si>
  <si>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</si>
  <si>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</si>
  <si>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</si>
  <si>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</si>
  <si>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</si>
  <si>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</si>
  <si>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</si>
  <si>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</si>
  <si>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</si>
  <si>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</si>
  <si>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</si>
  <si>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</si>
  <si>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</si>
  <si>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</si>
  <si>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</si>
  <si>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</si>
  <si>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</si>
  <si>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</si>
  <si>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</si>
  <si>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</si>
  <si>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</si>
  <si>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</si>
  <si>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</si>
  <si>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</si>
  <si>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</si>
  <si>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</si>
  <si>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</si>
  <si>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</si>
  <si>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</si>
  <si>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</si>
  <si>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</si>
  <si>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</si>
  <si>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</si>
  <si>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</si>
  <si>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</si>
  <si>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</si>
  <si>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</si>
  <si>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</si>
  <si>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</si>
  <si>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</si>
  <si>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</si>
  <si>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</si>
  <si>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</si>
  <si>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</si>
  <si>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</si>
  <si>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</si>
  <si>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</si>
  <si>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</si>
  <si>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</si>
  <si>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</si>
  <si>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</si>
  <si>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</si>
  <si>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</si>
  <si>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</si>
  <si>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</si>
  <si>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</si>
  <si>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</si>
  <si>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</si>
  <si>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</si>
  <si>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</si>
  <si>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</si>
  <si>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</si>
  <si>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</si>
  <si>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</si>
  <si>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</si>
  <si>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</si>
  <si>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</si>
  <si>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</si>
  <si>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</si>
  <si>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</si>
  <si>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</si>
  <si>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</si>
  <si>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</si>
  <si>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</si>
  <si>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</si>
  <si>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</si>
  <si>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</si>
  <si>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</si>
  <si>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</si>
  <si>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</si>
  <si>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</si>
  <si>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</si>
  <si>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</si>
  <si>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</si>
  <si>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</si>
  <si>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</si>
  <si>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</si>
  <si>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</si>
  <si>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</si>
  <si>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</si>
  <si>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</si>
  <si>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</si>
  <si>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</si>
  <si>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</si>
  <si>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</si>
  <si>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</si>
  <si>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</si>
  <si>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</si>
  <si>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</si>
  <si>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</si>
  <si>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</si>
  <si>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</si>
  <si>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</si>
  <si>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</si>
  <si>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</si>
  <si>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</si>
  <si>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</si>
  <si>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</si>
  <si>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</si>
  <si>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</si>
  <si>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</si>
  <si>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</si>
  <si>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</si>
  <si>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</si>
  <si>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</si>
  <si>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</si>
  <si>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</si>
  <si>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</si>
  <si>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</si>
  <si>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</si>
  <si>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</si>
  <si>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</si>
  <si>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</si>
  <si>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</si>
  <si>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</si>
  <si>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</si>
  <si>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</si>
  <si>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</si>
  <si>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</si>
  <si>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</si>
  <si>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</si>
  <si>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</si>
  <si>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</si>
  <si>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</si>
  <si>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</si>
  <si>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</si>
  <si>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</si>
  <si>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</si>
  <si>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</si>
  <si>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</si>
  <si>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</si>
  <si>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</si>
  <si>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</si>
  <si>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</si>
  <si>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</si>
  <si>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</si>
  <si>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</si>
  <si>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</si>
  <si>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</si>
  <si>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</si>
  <si>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</si>
  <si>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</si>
  <si>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</si>
  <si>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</si>
  <si>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</si>
  <si>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</si>
  <si>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</si>
  <si>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</si>
  <si>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</si>
  <si>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</si>
  <si>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</si>
  <si>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</si>
  <si>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</si>
  <si>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</si>
  <si>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</si>
  <si>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</si>
  <si>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</si>
  <si>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</si>
  <si>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</si>
  <si>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</si>
  <si>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</si>
  <si>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</si>
  <si>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</si>
  <si>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</si>
  <si>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</si>
  <si>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</si>
  <si>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</si>
  <si>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</si>
  <si>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</si>
  <si>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</si>
  <si>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</si>
  <si>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</si>
  <si>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</si>
  <si>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</si>
  <si>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</si>
  <si>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</si>
  <si>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</si>
  <si>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</si>
  <si>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</si>
  <si>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</si>
  <si>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</si>
  <si>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</si>
  <si>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</si>
  <si>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</si>
  <si>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</si>
  <si>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</si>
  <si>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</si>
  <si>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</si>
  <si>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</si>
  <si>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</si>
  <si>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</si>
  <si>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</si>
  <si>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</si>
  <si>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</si>
  <si>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</si>
  <si>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</si>
  <si>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</si>
  <si>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</si>
  <si>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</si>
  <si>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</si>
  <si>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</si>
  <si>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</si>
  <si>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</si>
  <si>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</si>
  <si>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</si>
  <si>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</si>
  <si>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</si>
  <si>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</si>
  <si>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</si>
  <si>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</si>
  <si>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</si>
  <si>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</si>
  <si>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</si>
  <si>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</si>
  <si>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</si>
  <si>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</si>
  <si>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</si>
  <si>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</si>
  <si>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</si>
  <si>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</si>
  <si>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</si>
  <si>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</si>
  <si>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</si>
  <si>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</si>
  <si>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</si>
  <si>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</si>
  <si>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</si>
  <si>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</si>
  <si>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</si>
  <si>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</si>
  <si>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</si>
  <si>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</si>
  <si>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</si>
  <si>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</si>
  <si>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</si>
  <si>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</si>
  <si>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</si>
  <si>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</si>
  <si>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</si>
  <si>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</si>
  <si>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</si>
  <si>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</si>
  <si>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</si>
  <si>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</si>
  <si>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</si>
  <si>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</si>
  <si>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</si>
  <si>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</si>
  <si>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</si>
  <si>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</si>
  <si>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</si>
  <si>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</si>
  <si>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</si>
  <si>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</si>
  <si>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</si>
  <si>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</si>
  <si>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</si>
  <si>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</si>
  <si>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</si>
  <si>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</si>
  <si>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</si>
  <si>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</si>
  <si>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</si>
  <si>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</si>
  <si>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</si>
  <si>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</si>
  <si>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</si>
  <si>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</si>
  <si>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</si>
  <si>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</si>
  <si>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</si>
  <si>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</si>
  <si>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</si>
  <si>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</si>
  <si>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</si>
  <si>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</si>
  <si>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</si>
  <si>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</si>
  <si>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</si>
  <si>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</si>
  <si>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</si>
  <si>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</si>
  <si>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</si>
  <si>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</si>
  <si>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</si>
  <si>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</si>
  <si>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</si>
  <si>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</si>
  <si>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</si>
  <si>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</si>
  <si>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</si>
  <si>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</si>
  <si>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</si>
  <si>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</si>
  <si>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</si>
  <si>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</si>
  <si>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</si>
  <si>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</si>
  <si>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</si>
  <si>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</si>
  <si>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</si>
  <si>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</si>
  <si>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</si>
  <si>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</si>
  <si>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</si>
  <si>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</si>
  <si>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</si>
  <si>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</si>
  <si>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</si>
  <si>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</si>
  <si>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</si>
  <si>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</si>
  <si>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</si>
  <si>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</si>
  <si>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</si>
  <si>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</si>
  <si>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</si>
  <si>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</si>
  <si>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</si>
  <si>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</si>
  <si>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</si>
  <si>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</si>
  <si>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</si>
  <si>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</si>
  <si>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</si>
  <si>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</si>
  <si>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</si>
  <si>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</si>
  <si>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</si>
  <si>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</si>
  <si>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</si>
  <si>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</si>
  <si>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</si>
  <si>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</si>
  <si>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</si>
  <si>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</si>
  <si>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</si>
  <si>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</si>
  <si>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</si>
  <si>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</si>
  <si>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</si>
  <si>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</si>
  <si>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</si>
  <si>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</si>
  <si>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</si>
  <si>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</si>
  <si>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</si>
  <si>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</si>
  <si>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</si>
  <si>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</si>
  <si>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</si>
  <si>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</si>
  <si>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</si>
  <si>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</si>
  <si>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</si>
  <si>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</si>
  <si>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</si>
  <si>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</si>
  <si>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</si>
  <si>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</si>
  <si>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</si>
  <si>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</si>
  <si>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</si>
  <si>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</si>
  <si>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</si>
  <si>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</si>
  <si>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</si>
  <si>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</si>
  <si>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</si>
  <si>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</si>
  <si>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</si>
  <si>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</si>
  <si>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</si>
  <si>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</si>
  <si>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</si>
  <si>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</si>
  <si>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</si>
  <si>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</si>
  <si>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</si>
  <si>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</si>
  <si>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</si>
  <si>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</si>
  <si>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</si>
  <si>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</si>
  <si>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</si>
  <si>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</si>
  <si>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</si>
  <si>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</si>
  <si>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</si>
  <si>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</si>
  <si>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</si>
  <si>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</si>
  <si>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</si>
  <si>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</si>
  <si>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</si>
  <si>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</si>
  <si>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</si>
  <si>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</si>
  <si>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</si>
  <si>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</si>
  <si>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</si>
  <si>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</si>
  <si>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</si>
  <si>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</si>
  <si>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</si>
  <si>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</si>
  <si>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</si>
  <si>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</si>
  <si>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</si>
  <si>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</si>
  <si>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</si>
  <si>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</si>
  <si>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</si>
  <si>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</si>
  <si>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</si>
  <si>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</si>
  <si>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</si>
  <si>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</si>
  <si>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</si>
  <si>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</si>
  <si>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</si>
  <si>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</si>
  <si>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</si>
  <si>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</si>
  <si>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</si>
  <si>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</si>
  <si>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</si>
  <si>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</si>
  <si>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</si>
  <si>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</si>
  <si>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</si>
  <si>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</si>
  <si>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</si>
  <si>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</si>
  <si>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</si>
  <si>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</si>
  <si>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</si>
  <si>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</si>
  <si>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</si>
  <si>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</si>
  <si>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</si>
  <si>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</si>
  <si>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</si>
  <si>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</si>
  <si>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</si>
  <si>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</si>
  <si>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</si>
  <si>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</si>
  <si>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</si>
  <si>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</si>
  <si>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</si>
  <si>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</si>
  <si>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</si>
  <si>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</si>
  <si>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</si>
  <si>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</si>
  <si>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</si>
  <si>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</si>
  <si>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</si>
  <si>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</si>
  <si>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</si>
  <si>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</si>
  <si>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</si>
  <si>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</si>
  <si>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</si>
  <si>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</si>
  <si>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</si>
  <si>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</si>
  <si>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</si>
  <si>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</si>
  <si>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</si>
  <si>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</si>
  <si>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</si>
  <si>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</si>
  <si>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</si>
  <si>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</si>
  <si>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</si>
  <si>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</si>
  <si>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</si>
  <si>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</si>
  <si>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</si>
  <si>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</si>
  <si>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</si>
  <si>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</si>
  <si>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</si>
  <si>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</si>
  <si>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</si>
  <si>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</si>
  <si>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</si>
  <si>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</si>
  <si>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</si>
  <si>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</si>
  <si>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</si>
  <si>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</si>
  <si>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</si>
  <si>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</si>
  <si>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</si>
  <si>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</si>
  <si>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</si>
  <si>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</si>
  <si>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</si>
  <si>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</si>
  <si>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</si>
  <si>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</si>
  <si>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</si>
  <si>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</si>
  <si>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</si>
  <si>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</si>
  <si>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</si>
  <si>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</si>
  <si>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</si>
  <si>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</si>
  <si>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</si>
  <si>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</si>
  <si>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</si>
  <si>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</si>
  <si>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</si>
  <si>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</si>
  <si>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</si>
  <si>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</si>
  <si>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</si>
  <si>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</si>
  <si>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</si>
  <si>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</si>
  <si>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</si>
  <si>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</si>
  <si>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</si>
  <si>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</si>
  <si>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</si>
  <si>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</si>
  <si>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</si>
  <si>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</si>
  <si>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</si>
  <si>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</si>
  <si>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</si>
  <si>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</si>
  <si>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</si>
  <si>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</si>
  <si>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</si>
  <si>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</si>
  <si>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</si>
  <si>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</si>
  <si>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</si>
  <si>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</si>
  <si>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</si>
  <si>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</si>
  <si>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</si>
  <si>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</si>
  <si>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</si>
  <si>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</si>
  <si>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</si>
  <si>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</si>
  <si>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</si>
  <si>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</si>
  <si>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</si>
  <si>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</si>
  <si>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</si>
  <si>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</si>
  <si>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</si>
  <si>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</si>
  <si>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</si>
  <si>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</si>
  <si>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</si>
  <si>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</si>
  <si>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</si>
  <si>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</si>
  <si>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</si>
  <si>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</si>
  <si>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</si>
  <si>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</si>
  <si>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</si>
  <si>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</si>
  <si>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</si>
  <si>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</si>
  <si>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</si>
  <si>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</si>
  <si>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</si>
  <si>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</si>
  <si>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</si>
  <si>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</si>
  <si>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</si>
  <si>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</si>
  <si>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</si>
  <si>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</si>
  <si>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</si>
  <si>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</si>
  <si>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</si>
  <si>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</si>
  <si>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</si>
  <si>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</si>
  <si>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</si>
  <si>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</si>
  <si>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</si>
  <si>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</si>
  <si>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</si>
  <si>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</si>
  <si>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</si>
  <si>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</si>
  <si>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</si>
  <si>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</si>
  <si>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</si>
  <si>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</si>
  <si>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</si>
  <si>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</si>
  <si>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</si>
  <si>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</si>
  <si>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</si>
  <si>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</si>
  <si>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</si>
  <si>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</si>
  <si>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</si>
  <si>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</si>
  <si>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</si>
  <si>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</si>
  <si>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</si>
  <si>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</si>
  <si>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</si>
  <si>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</si>
  <si>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</si>
  <si>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</si>
  <si>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</si>
  <si>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</si>
  <si>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</si>
  <si>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</si>
  <si>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</si>
  <si>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</si>
  <si>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</si>
  <si>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</si>
  <si>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</si>
  <si>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</si>
  <si>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</si>
  <si>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</si>
  <si>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</si>
  <si>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</si>
  <si>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</si>
  <si>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</si>
  <si>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</si>
  <si>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</si>
  <si>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</si>
  <si>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</si>
  <si>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</si>
  <si>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</si>
  <si>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</si>
  <si>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</si>
  <si>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</si>
  <si>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</si>
  <si>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</si>
  <si>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</si>
  <si>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</si>
  <si>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</si>
  <si>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</si>
  <si>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</si>
  <si>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</si>
  <si>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</si>
  <si>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</si>
  <si>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</si>
  <si>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</si>
  <si>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</si>
  <si>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</si>
  <si>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</si>
  <si>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</si>
  <si>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</si>
  <si>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</si>
  <si>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</si>
  <si>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</si>
  <si>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</si>
  <si>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</si>
  <si>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</si>
  <si>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</si>
  <si>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</si>
  <si>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</si>
  <si>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</si>
  <si>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</si>
  <si>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</si>
  <si>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</si>
  <si>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</si>
  <si>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</si>
  <si>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</si>
  <si>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120 mins</t>
  </si>
  <si>
    <t>PCM-20251010-00001182</t>
  </si>
  <si>
    <t xml:space="preserve">ETA 60 mins </t>
  </si>
  <si>
    <t>PCM-20251010-00001201</t>
  </si>
  <si>
    <t xml:space="preserve">ETA 150 mins </t>
  </si>
  <si>
    <t>PCM-20251010-00001204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</si>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</sst>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277.89128750000236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0.38195879630075069</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45940.839713425928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45940.839713425928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45940.839713425928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45940.839713425928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45940.839713425928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45940.839713425928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45940.839713425928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45940.839713425928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45940.839713425928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45940.839713425928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45940.839713425928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45940.839713425928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45940.839713425928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45940.839713425928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45940.839713425928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45940.839713425928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45940.839713425928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45940.839713425928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45940.839713425928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45940.839713425928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45940.839713425928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45940.839713425928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45940.839713425928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45940.839713425928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45940.839713425928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45940.839713425928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45940.839713425928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45940.839713425928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45940.839713425928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45940.839713425928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45940.839713425928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45940.839713425928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45940.839713425928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45940.839713425928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45940.839713425928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45940.839713425928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45940.839713425928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45940.839713425928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45940.839713425928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45940.839713425928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45940.839713425928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45940.839713425928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45940.839713425928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45940.839713425928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45940.839713425928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45940.839713425928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45940.839713425928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45940.839713425928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45940.839713425928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96CCAFC6-F371-4406-859B-4A09E122EA7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134.1126300925971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115.83987546296703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45940.839713425928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45940.839713425928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45940.839713425928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45940.839713425928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45940.839713425928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45940.839713425928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45940.839713425928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45940.839713425928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45940.839713425928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45940.839713425928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45940.839713425928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45940.839713425928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45940.839713425928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45940.839713425928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45940.839713425928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45940.839713425928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45940.839713425928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45940.839713425928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45940.839713425928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45940.839713425928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45940.839713425928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45940.839713425928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45940.839713425928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45940.839713425928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45940.839713425928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45940.839713425928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45940.839713425928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45940.839713425928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45940.839713425928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45940.839713425928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45940.839713425928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45940.839713425928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45940.839713425928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45940.839713425928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45940.839713425928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45940.839713425928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45940.839713425928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45940.839713425928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45940.839713425928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45940.839713425928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45940.839713425928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45940.839713425928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45940.839713425928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45940.839713425928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45940.839713425928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45940.839713425928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45940.839713425928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45940.839713425928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45940.839713425928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45940.839713425928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45940.839713425928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45940.839713425928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45940.839713425928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45940.839713425928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45940.839713425928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45940.839713425928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45940.839713425928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45940.839713425928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45940.839713425928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45940.839713425928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45940.839713425928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45940.839713425928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45940.839713425928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45940.839713425928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45940.839713425928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45940.839713425928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45940.839713425928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45940.839713425928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45940.839713425928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45940.839713425928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45940.839713425928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45940.839713425928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45940.839713425928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45940.839713425928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45940.839713425928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45940.839713425928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45940.839713425928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45940.839713425928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45940.839713425928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45940.839713425928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45940.839713425928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45940.839713425928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45940.839713425928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45940.839713425928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45940.839713425928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45940.839713425928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45940.839713425928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45940.839713425928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45940.839713425928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45940.839713425928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45940.839713425928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45940.839713425928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45940.839713425928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45940.839713425928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45940.839713425928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45940.839713425928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45940.839713425928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45940.839713425928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45940.839713425928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45940.839713425928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45940.839713425928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45940.839713425928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45940.839713425928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45940.839713425928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45940.839713425928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45940.839713425928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45940.839713425928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45940.839713425928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45940.839713425928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45940.839713425928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45940.839713425928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45940.839713425928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45940.839713425928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45940.839713425928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45940.839713425928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45940.839713425928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45940.839713425928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45940.839713425928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45940.839713425928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45940.839713425928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45940.839713425928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45940.839713425928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45940.839713425928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45940.839713425928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45940.839713425928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45940.839713425928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45940.839713425928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45940.839713425928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45940.839713425928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45940.839713425928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45940.839713425928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45940.839713425928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45940.839713425928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45940.839713425928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45940.839713425928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45940.839713425928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45940.839713425928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45940.839713425928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45940.839713425928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45940.839713425928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45940.839713425928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45940.839713425928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45940.839713425928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45940.839713425928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45940.839713425928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45940.839713425928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45940.839713425928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45940.839713425928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45940.839713425928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45940.839713425928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45940.839713425928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45940.839713425928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45940.839713425928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45940.839713425928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45940.839713425928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45940.839713425928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45940.839713425928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45940.839713425928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45940.839713425928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45940.839713425928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45940.839713425928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45940.839713425928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45940.839713425928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45940.839713425928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45940.839713425928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45940.839713425928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45940.839713425928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45940.839713425928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45940.839713425928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45940.839713425928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45940.839713425928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45940.839713425928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45940.839713425928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45940.839713425928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45940.839713425928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45940.839713425928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45940.839713425928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45940.839713425928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45940.839713425928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45940.839713425928</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45940.839713425928</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45940.839713425928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45940.839713425928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45940.839713425928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45940.839713425928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45940.839713425928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45940.839713425928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45940.839713425928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45940.839713425928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45940.839713425928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45940.839713425928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45940.839713425928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45940.839713425928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45940.839713425928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45940.839713425928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45940.839713425928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45940.839713425928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45940.839713425928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45940.839713425928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45940.839713425928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45940.839713425928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45940.839713425928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45940.839713425928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45940.839713425928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45940.839713425928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45940.839713425928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45940.839713425928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45940.839713425928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45940.839713425928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45940.839713425928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45940.839713425928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45940.839713425928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45940.839713425928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45940.839713425928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45940.839713425928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45940.839713425928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45940.839713425928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45940.839713425928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45940.839713425928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45940.839713425928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45940.839713425928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45940.839713425928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45940.839713425928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45940.839713425928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45940.839713425928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45940.839713425928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45940.839713425928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45940.839713425928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45940.839713425928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45940.839713425928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45940.839713425928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45940.839713425928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45940.839713425928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45940.839713425928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45940.839713425928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45940.839713425928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45940.839713425928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45940.839713425928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45940.839713425928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45940.839713425928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45940.839713425928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45940.839713425928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45940.839713425928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45940.839713425928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45940.839713425928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45940.839713425928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45940.839713425928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45940.839713425928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45940.839713425928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45940.839713425928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45940.839713425928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45940.839713425928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45940.839713425928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45940.839713425928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45940.839713425928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45940.839713425928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45940.839713425928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45940.839713425928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45940.839713425928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45940.839713425928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45940.839713425928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45940.839713425928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45940.839713425928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45940.839713425928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45940.839713425928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45940.839713425928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45940.839713425928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45940.839713425928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45940.839713425928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45940.839713425928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45940.839713425928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45940.839713425928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45940.839713425928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45940.839713425928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45940.839713425928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45940.839713425928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45940.839713425928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45940.839713425928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45940.839713425928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45940.839713425928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45940.839713425928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45940.839713425928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45940.839713425928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45940.839713425928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45940.839713425928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45940.839713425928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45940.839713425928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45940.839713425928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45940.839713425928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45940.839713425928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45940.839713425928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45940.839713425928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45940.839713425928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45940.839713425928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45940.839713425928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45940.839713425928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45940.839713425928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45940.839713425928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45940.839713425928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45940.839713425928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45940.839713425928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45940.839713425928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45940.839713425928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45940.839713425928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45940.839713425928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45940.839713425928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45940.839713425928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45940.839713425928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45940.839713425928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45940.839713425928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45940.839713425928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45940.839713425928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45940.839713425928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45940.839713425928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45940.839713425928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45940.839713425928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45940.839713425928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45940.839713425928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45940.839713425928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45940.839713425928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45940.839713425928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45940.839713425928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45940.839713425928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45940.839713425928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45940.839713425928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45940.839713425928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45940.839713425928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45940.839713425928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45940.839713425928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45940.839713425928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45940.839713425928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45940.839713425928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45940.839713425928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45940.839713425928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45940.839713425928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45940.839713425928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45940.839713425928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45940.839713425928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45940.839713425928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45940.839713425928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45940.839713425928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45940.839713425928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45940.839713425928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45940.839713425928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45940.839713425928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45940.839713425928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45940.839713425928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45940.839713425928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45940.839713425928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45940.839713425928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45940.839713425928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45940.839713425928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45940.839713425928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45940.839713425928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45940.839713425928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45940.839713425928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45940.839713425928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45940.839713425928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45940.839713425928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45940.839713425928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45940.839713425928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45940.839713425928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45940.839713425928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45940.839713425928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45940.839713425928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45940.839713425928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45940.839713425928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45940.839713425928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45940.839713425928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45940.839713425928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45940.839713425928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45940.839713425928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45940.839713425928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45940.839713425928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45940.839713425928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45940.839713425928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45940.839713425928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45940.839713425928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45940.839713425928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45940.839713425928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45940.839713425928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45940.839713425928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45940.839713425928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45940.839713425928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45940.839713425928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45940.839713425928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45940.839713425928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45940.839713425928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45940.839713425928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45940.839713425928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45940.839713425928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45940.839713425928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45940.839713425928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45940.839713425928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45940.839713425928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45940.839713425928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45940.839713425928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45940.839713425928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45940.839713425928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45940.839713425928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45940.839713425928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45940.839713425928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45940.839713425928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45940.839713425928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45940.839713425928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45940.839713425928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45940.839713425928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45940.839713425928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45940.839713425928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45940.839713425928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45940.839713425928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45940.839713425928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45940.839713425928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45940.839713425928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45940.839713425928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45940.839713425928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45940.839713425928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45940.839713425928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45940.839713425928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45940.839713425928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45940.839713425928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45940.839713425928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45940.839713425928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45940.839713425928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45940.839713425928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45940.839713425928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45940.839713425928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45940.839713425928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45940.839713425928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45940.839713425928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45940.839713425928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45940.839713425928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45940.839713425928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45940.839713425928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45940.839713425928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45940.839713425928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45940.839713425928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45940.839713425928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45940.839713425928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45940.839713425928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45940.839713425928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45940.839713425928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45940.839713425928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45940.839713425928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45940.839713425928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45940.839713425928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45940.839713425928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45940.839713425928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45940.839713425928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45940.839713425928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45940.839713425928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45940.839713425928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45940.839713425928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45940.839713425928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45940.839713425928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45940.839713425928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45940.839713425928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45940.839713425928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45940.839713425928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45940.839713425928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45940.839713425928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45940.839713425928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45940.839713425928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45940.839713425928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45940.839713425928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45940.839713425928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45940.839713425928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45940.839713425928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45940.839713425928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45940.839713425928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45940.839713425928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45940.839713425928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45940.839713425928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45940.839713425928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45940.839713425928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45940.839713425928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45940.839713425928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45940.839713425928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45940.839713425928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45940.839713425928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45940.839713425928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45940.839713425928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45940.839713425928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45940.839713425928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45940.839713425928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45940.839713425928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45940.839713425928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45940.839713425928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45940.839713425928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45940.839713425928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45940.839713425928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45940.839713425928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45940.839713425928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45940.839713425928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45940.839713425928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45940.839713425928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45940.839713425928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45940.839713425928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45940.839713425928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45940.839713425928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45940.839713425928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45940.839713425928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45940.839713425928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45940.839713425928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45940.839713425928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45940.839713425928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45940.839713425928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45940.839713425928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45940.839713425928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45940.839713425928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45940.839713425928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45940.839713425928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45940.839713425928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45940.839713425928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45940.839713425928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45940.839713425928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45940.839713425928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45940.839713425928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45940.839713425928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45940.839713425928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45940.839713425928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45940.839713425928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45940.839713425928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45940.839713425928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45940.839713425928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45940.839713425928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45940.839713425928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45940.839713425928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45940.839713425928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45940.839713425928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45940.839713425928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45940.839713425928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45940.839713425928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45940.839713425928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45940.839713425928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45940.839713425928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45940.839713425928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45940.839713425928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45940.839713425928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45940.839713425928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45940.839713425928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45940.839713425928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45940.839713425928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45940.839713425928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45940.839713425928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45940.839713425928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45940.839713425928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45940.839713425928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45940.839713425928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45940.839713425928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45940.839713425928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45940.839713425928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45940.839713425928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45940.839713425928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45940.839713425928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45940.839713425928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45940.839713425928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45940.839713425928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45940.839713425928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45940.839713425928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45940.839713425928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45940.839713425928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45940.839713425928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45940.839713425928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45940.839713425928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45940.839713425928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45940.839713425928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45940.839713425928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45940.839713425928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45940.839713425928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45940.839713425928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45940.839713425928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45940.839713425928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45940.839713425928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45940.839713425928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45940.839713425928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45940.839713425928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45940.839713425928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45940.839713425928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45940.839713425928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45940.839713425928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45940.839713425928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45940.839713425928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45940.839713425928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45940.839713425928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45940.839713425928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45940.839713425928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45940.839713425928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45940.839713425928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45940.839713425928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45940.839713425928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45940.839713425928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45940.839713425928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45940.839713425928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45940.839713425928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45940.839713425928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45940.839713425928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45940.839713425928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45940.839713425928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45940.839713425928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45940.839713425928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45940.839713425928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45940.839713425928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45940.839713425928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45940.839713425928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45940.839713425928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45940.839713425928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45940.839713425928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45940.839713425928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45940.839713425928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45940.839713425928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45940.839713425928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45940.839713425928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45940.839713425928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45940.839713425928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45940.839713425928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45940.839713425928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45940.839713425928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45940.839713425928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45940.839713425928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45940.839713425928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45940.839713425928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45940.839713425928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45940.839713425928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45940.839713425928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45940.839713425928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45940.839713425928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45940.839713425928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45940.839713425928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45940.839713425928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45940.839713425928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45940.839713425928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45940.839713425928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45940.839713425928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45940.839713425928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45940.839713425928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45940.839713425928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45940.839713425928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45940.839713425928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45940.839713425928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45940.839713425928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45940.839713425928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45940.839713425928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45940.839713425928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45940.839713425928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45940.839713425928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45940.839713425928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45940.839713425928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45940.839713425928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45940.839713425928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45940.839713425928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45940.839713425928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45940.839713425928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45940.839713425928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45940.839713425928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45940.839713425928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45940.839713425928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45940.839713425928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45940.839713425928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45940.839713425928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45940.839713425928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45940.839713425928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45940.839713425928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45940.839713425928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45940.839713425928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45940.839713425928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45940.839713425928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45940.839713425928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45940.839713425928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45940.839713425928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45940.839713425928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45940.839713425928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45940.839713425928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45940.839713425928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45940.839713425928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45940.839713425928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45940.839713425928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45940.839713425928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45940.839713425928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45940.839713425928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45940.839713425928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45940.839713425928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45940.839713425928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45940.839713425928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45940.839713425928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45940.839713425928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45940.839713425928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45940.839713425928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45940.839713425928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45940.839713425928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45940.839713425928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45940.839713425928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45940.839713425928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45940.839713425928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45940.839713425928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45940.839713425928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45940.839713425928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45940.839713425928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45940.839713425928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45940.839713425928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45940.839713425928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45940.839713425928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45940.839713425928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45940.839713425928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45940.839713425928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45940.839713425928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45940.839713425928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45940.839713425928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45940.839713425928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45940.839713425928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45940.839713425928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45940.839713425928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45940.839713425928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45940.839713425928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45940.839713425928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45940.839713425928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45940.839713425928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45940.839713425928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45940.839713425928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45940.839713425928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45940.839713425928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45940.839713425928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45940.839713425928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45940.839713425928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45940.839713425928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45940.839713425928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45940.839713425928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45940.839713425928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45940.839713425928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45940.839713425928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45940.839713425928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45940.839713425928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45940.839713425928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45940.839713425928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45940.839713425928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45940.839713425928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45940.839713425928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45940.839713425928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45940.839713425928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45940.839713425928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45940.839713425928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45940.839713425928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45940.839713425928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45940.839713425928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45940.839713425928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45940.839713425928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45940.839713425928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45940.839713425928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45940.839713425928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45940.839713425928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45940.839713425928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45940.839713425928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45940.839713425928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45940.839713425928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45940.839713425928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45940.839713425928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45940.839713425928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45940.839713425928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45940.839713425928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45940.839713425928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45940.839713425928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45940.839713425928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45940.839713425928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45940.839713425928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45940.839713425928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45940.839713425928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45940.839713425928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45940.839713425928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45940.839713425928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45940.839713425928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45940.839713425928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45940.839713425928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45940.839713425928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45940.839713425928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45940.839713425928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45940.839713425928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45940.839713425928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45940.839713425928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45940.839713425928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45940.839713425928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45940.839713425928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45940.839713425928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45940.839713425928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45940.839713425928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45940.839713425928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45940.839713425928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45940.839713425928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45940.839713425928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45940.839713425928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45940.839713425928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45940.839713425928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45940.839713425928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45940.839713425928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45940.839713425928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45940.839713425928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45940.839713425928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45940.839713425928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45940.839713425928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45940.839713425928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45940.839713425928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45940.839713425928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45940.839713425928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45940.839713425928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45940.839713425928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45940.839713425928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45940.839713425928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45940.839713425928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45940.839713425928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45940.839713425928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45940.839713425928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45940.839713425928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45940.839713425928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45940.839713425928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45940.839713425928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45940.839713425928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45940.839713425928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45940.839713425928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45940.839713425928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45940.839713425928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45940.839713425928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45940.839713425928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45940.839713425928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45940.839713425928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45940.839713425928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45940.839713425928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45940.839713425928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45940.839713425928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45940.839713425928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45940.839713425928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45940.839713425928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45940.839713425928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45940.839713425928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45940.839713425928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45940.839713425928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45940.839713425928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45940.839713425928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45940.839713425928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45940.839713425928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45940.839713425928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45940.839713425928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45940.839713425928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45940.839713425928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45940.839713425928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45940.839713425928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45940.839713425928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45940.839713425928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45940.839713425928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45940.839713425928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45940.839713425928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45940.839713425928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45940.839713425928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45940.839713425928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45940.839713425928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45940.839713425928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45940.839713425928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45940.839713425928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45940.839713425928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45940.839713425928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45940.839713425928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45940.839713425928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45940.839713425928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45940.839713425928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45940.839713425928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45940.839713425928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45940.839713425928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45940.839713425928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45940.839713425928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45940.839713425928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45940.839713425928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45940.839713425928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45940.839713425928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45940.839713425928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45940.839713425928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45940.839713425928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45940.839713425928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45940.839713425928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45940.839713425928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45940.839713425928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45940.839713425928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45940.839713425928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45940.839713425928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45940.839713425928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45940.839713425928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45940.839713425928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45940.839713425928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45940.839713425928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45940.839713425928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45940.839713425928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45940.839713425928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45940.839713425928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45940.839713425928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45940.839713425928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45940.839713425928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45940.839713425928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45940.839713425928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45940.839713425928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45940.839713425928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45940.839713425928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45940.839713425928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45940.839713425928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45940.839713425928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45940.839713425928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45940.839713425928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45940.839713425928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45940.839713425928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45940.839713425928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45940.839713425928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45940.839713425928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45940.839713425928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45940.839713425928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45940.839713425928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45940.839713425928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45940.839713425928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45940.839713425928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45940.839713425928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45940.839713425928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45940.839713425928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45940.839713425928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45940.839713425928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45940.839713425928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45940.839713425928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45940.839713425928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45940.839713425928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45940.839713425928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45940.839713425928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45940.839713425928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45940.839713425928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45940.839713425928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45940.839713425928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45940.839713425928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45940.839713425928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45940.839713425928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45940.839713425928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45940.839713425928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45940.839713425928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45940.839713425928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45940.839713425928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45940.839713425928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45940.839713425928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45940.839713425928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45940.839713425928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45940.839713425928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45940.839713425928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45940.839713425928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45940.839713425928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45940.839713425928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45940.839713425928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45940.839713425928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45940.839713425928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45940.839713425928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45940.839713425928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45940.839713425928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45940.839713425928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45940.839713425928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45940.839713425928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45940.839713425928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45940.839713425928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45940.839713425928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45940.839713425928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45940.839713425928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45940.839713425928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45940.839713425928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45940.839713425928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45940.839713425928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45940.839713425928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45940.839713425928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45940.839713425928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45940.839713425928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45940.839713425928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45940.839713425928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45940.839713425928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45940.839713425928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45940.839713425928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45940.839713425928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45940.839713425928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45940.839713425928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45940.839713425928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45940.839713425928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45940.839713425928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45940.839713425928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45940.839713425928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45940.839713425928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45940.839713425928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45940.839713425928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45940.839713425928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45940.839713425928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45940.839713425928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45940.839713425928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45940.839713425928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45940.839713425928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45940.839713425928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45940.839713425928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45940.839713425928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45940.839713425928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45940.839713425928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45940.839713425928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45940.839713425928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45940.839713425928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45940.839713425928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45940.839713425928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45940.839713425928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45940.839713425928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45940.839713425928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45940.839713425928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45940.839713425928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45940.839713425928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45940.839713425928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45940.839713425928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45940.839713425928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45940.839713425928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45940.839713425928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45940.839713425928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45940.839713425928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45940.839713425928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45940.839713425928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45940.839713425928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45940.839713425928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45940.839713425928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45940.839713425928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45940.839713425928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45940.839713425928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45940.839713425928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45940.839713425928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45940.839713425928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45940.839713425928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45940.839713425928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45940.839713425928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45940.839713425928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45940.839713425928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45940.839713425928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45940.839713425928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45940.839713425928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45940.839713425928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45940.839713425928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45940.839713425928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45940.839713425928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45940.839713425928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45940.839713425928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45940.839713425928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45940.839713425928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45940.839713425928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45940.839713425928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45940.839713425928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45940.839713425928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45940.839713425928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45940.839713425928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45940.839713425928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45940.839713425928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45940.839713425928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45940.839713425928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45940.839713425928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45940.839713425928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45940.839713425928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45940.839713425928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45940.839713425928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45940.839713425928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45940.839713425928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45940.839713425928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45940.839713425928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45940.839713425928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45940.839713425928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45940.839713425928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45940.839713425928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45940.839713425928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45940.839713425928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45940.839713425928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45940.839713425928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45940.839713425928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45940.839713425928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45940.839713425928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45940.839713425928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45940.839713425928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45940.839713425928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45940.839713425928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45940.839713425928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45940.839713425928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45940.839713425928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45940.839713425928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45940.839713425928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45940.839713425928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45940.839713425928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45940.839713425928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45940.839713425928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45940.839713425928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45940.839713425928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45940.839713425928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45940.839713425928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45940.839713425928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45940.839713425928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45940.839713425928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45940.839713425928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45940.839713425928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45940.839713425928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45940.839713425928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45940.839713425928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45940.839713425928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45940.839713425928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45940.839713425928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45940.839713425928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45940.839713425928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45940.839713425928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45940.839713425928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45940.839713425928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45940.839713425928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45940.839713425928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45940.839713425928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45940.839713425928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45940.839713425928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45940.839713425928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45940.839713425928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45940.839713425928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45940.839713425928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45940.839713425928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45940.839713425928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45940.839713425928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45940.839713425928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45940.839713425928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45940.839713425928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45940.839713425928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45940.839713425928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45940.839713425928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45940.839713425928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45940.839713425928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45940.839713425928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45940.839713425928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45940.839713425928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45940.839713425928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45940.839713425928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45940.839713425928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45940.839713425928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45940.839713425928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45940.839713425928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45940.839713425928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45940.839713425928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45940.839713425928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45940.839713425928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45940.839713425928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45940.839713425928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45940.839713425928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45940.839713425928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45940.839713425928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45940.839713425928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45940.839713425928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45940.839713425928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45940.839713425928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45940.839713425928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45940.839713425928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45940.839713425928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45940.839713425928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45940.839713425928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45940.839713425928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45940.839713425928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45940.839713425928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45940.839713425928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45940.839713425928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45940.839713425928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45940.839713425928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45940.839713425928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45940.839713425928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45940.839713425928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45940.839713425928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45940.839713425928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45940.839713425928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45940.839713425928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45940.839713425928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45940.839713425928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45940.839713425928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45940.839713425928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45940.839713425928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45940.839713425928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45940.839713425928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45940.839713425928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45940.839713425928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45940.839713425928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45940.839713425928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45940.839713425928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45940.839713425928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45940.839713425928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45940.839713425928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45940.839713425928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45940.839713425928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45940.839713425928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45940.839713425928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45940.839713425928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45940.839713425928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45940.839713425928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45940.839713425928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45940.839713425928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45940.839713425928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45940.839713425928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45940.839713425928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45940.839713425928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45940.839713425928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45940.839713425928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45940.839713425928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45940.839713425928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45940.839713425928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45940.839713425928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45940.839713425928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45940.839713425928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45940.839713425928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45940.839713425928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45940.839713425928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45940.839713425928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45940.839713425928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45940.839713425928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45940.839713425928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45940.839713425928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45940.839713425928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45940.839713425928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45940.839713425928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45940.839713425928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45940.839713425928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45940.839713425928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45940.839713425928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45940.839713425928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45940.839713425928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45940.839713425928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45940.839713425928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45940.839713425928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45940.839713425928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45940.839713425928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45940.839713425928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45940.839713425928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45940.839713425928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45940.839713425928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45940.839713425928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45940.839713425928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45940.839713425928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45940.839713425928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45940.839713425928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45940.839713425928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45940.839713425928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45940.839713425928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45940.839713425928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45940.839713425928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45940.839713425928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45940.839713425928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45940.839713425928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45940.839713425928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45940.839713425928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45940.839713425928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45940.839713425928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45940.839713425928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45940.839713425928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45940.839713425928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45940.839713425928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45940.839713425928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45940.839713425928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45940.839713425928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45940.839713425928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45940.839713425928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45940.839713425928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45940.839713425928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45940.839713425928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45940.839713425928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45940.839713425928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45940.839713425928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45940.839713425928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45940.839713425928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45940.839713425928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45940.839713425928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45940.839713425928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45940.839713425928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45940.839713425928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45940.839713425928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45940.839713425928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45940.839713425928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45940.839713425928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45940.839713425928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45940.839713425928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45940.839713425928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45940.839713425928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45940.839713425928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45940.839713425928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45940.839713425928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45940.839713425928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45940.839713425928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45940.839713425928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45940.839713425928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45940.839713425928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45940.839713425928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45940.839713425928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45940.839713425928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45940.839713425928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45940.839713425928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45940.839713425928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45940.839713425928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45940.839713425928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45940.839713425928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45940.839713425928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45940.839713425928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45940.839713425928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45940.839713425928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45940.839713425928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45940.839713425928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45940.839713425928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45940.839713425928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45940.839713425928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45940.839713425928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45940.839713425928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45940.839713425928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45940.839713425928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45940.839713425928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45940.839713425928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45940.839713425928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45940.839713425928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45940.839713425928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45940.839713425928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45940.839713425928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45940.839713425928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45940.839713425928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45940.839713425928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45940.839713425928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45940.839713425928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45940.839713425928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45940.839713425928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45940.839713425928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45940.839713425928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45940.839713425928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45940.839713425928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45940.839713425928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45940.839713425928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45940.839713425928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45940.839713425928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45940.839713425928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45940.839713425928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45940.839713425928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45940.839713425928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45940.839713425928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45940.839713425928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45940.839713425928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45940.839713425928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45940.839713425928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45940.839713425928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45940.839713425928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45940.839713425928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45940.839713425928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45940.839713425928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45940.839713425928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45940.839713425928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45940.839713425928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45940.839713425928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45940.839713425928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45940.839713425928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45940.839713425928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45940.839713425928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45940.839713425928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45940.839713425928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45940.839713425928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45940.839713425928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45940.839713425928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45940.839713425928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45940.839713425928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45940.839713425928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45940.839713425928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45940.839713425928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45940.839713425928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45940.839713425928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45940.839713425928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45940.839713425928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45940.839713425928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45940.839713425928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45940.839713425928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45940.839713425928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45940.839713425928</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237.3589958333323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45940.839713425928</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45940.839713425928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45940.839713425928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45940.839713425928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45940.839713425928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45940.839713425928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45940.839713425928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45940.839713425928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45940.839713425928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45940.839713425928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45940.839713425928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45940.839713425928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45940.839713425928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45940.839713425928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45940.839713425928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45940.839713425928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45940.839713425928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45940.839713425928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45940.839713425928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45940.839713425928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45940.839713425928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45940.839713425928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45940.839713425928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45940.839713425928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45940.839713425928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45940.839713425928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45940.839713425928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45940.839713425928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45940.839713425928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45940.839713425928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45940.839713425928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45940.839713425928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45940.839713425928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45940.839713425928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45940.839713425928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45940.839713425928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45940.839713425928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45940.839713425928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45940.839713425928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45940.839713425928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45940.839713425928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45940.839713425928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45940.839713425928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45940.839713425928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45940.839713425928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45940.839713425928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45940.839713425928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45940.839713425928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45940.839713425928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45940.839713425928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45940.839713425928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45940.839713425928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45940.839713425928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45940.839713425928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45940.839713425928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45940.839713425928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45940.839713425928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45940.839713425928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45940.839713425928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45940.839713425928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45940.839713425928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45940.839713425928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45940.839713425928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45940.839713425928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45940.839713425928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45940.839713425928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45940.839713425928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45940.839713425928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45940.839713425928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45940.839713425928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45940.839713425928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45940.839713425928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45940.839713425928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45940.839713425928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45940.839713425928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45940.839713425928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45940.839713425928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45940.839713425928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45940.839713425928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45940.839713425928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45940.839713425928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45940.839713425928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45940.839713425928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45940.839713425928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45940.839713425928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45940.839713425928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45940.839713425928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45940.839713425928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45940.839713425928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45940.839713425928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45940.839713425928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45940.839713425928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45940.839713425928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45940.839713425928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45940.839713425928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45940.839713425928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45940.839713425928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45940.839713425928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45940.839713425928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45940.839713425928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45940.839713425928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45940.839713425928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45940.839713425928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45940.839713425928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45940.839713425928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45940.839713425928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45940.839713425928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45940.839713425928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45940.839713425928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45940.839713425928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45940.839713425928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45940.839713425928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45940.839713425928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45940.839713425928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45940.839713425928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45940.839713425928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45940.839713425928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45940.839713425928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45940.839713425928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45940.839713425928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45940.839713425928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45940.839713425928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45940.839713425928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45940.839713425928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45940.839713425928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45940.839713425928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45940.839713425928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45940.839713425928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45940.839713425928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45940.839713425928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45940.839713425928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45940.839713425928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45940.839713425928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45940.839713425928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45940.839713425928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45940.839713425928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45940.839713425928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45940.839713425928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45940.839713425928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45940.839713425928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45940.839713425928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45940.839713425928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45940.839713425928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45940.839713425928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45940.839713425928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45940.839713425928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45940.839713425928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45940.839713425928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45940.839713425928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45940.839713425928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45940.839713425928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45940.839713425928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45940.839713425928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45940.839713425928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45940.839713425928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45940.839713425928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45940.839713425928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45940.839713425928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45940.839713425928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45940.839713425928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45940.839713425928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45940.839713425928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45940.839713425928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45940.839713425928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45940.839713425928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45940.839713425928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45940.839713425928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45940.839713425928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45940.839713425928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45940.839713425928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45940.839713425928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45940.839713425928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45940.839713425928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45940.839713425928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45940.839713425928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45940.839713425928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45940.839713425928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45940.839713425928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45940.839713425928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45940.839713425928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45940.839713425928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45940.839713425928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45940.839713425928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45940.839713425928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45940.839713425928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45940.839713425928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45940.839713425928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45940.839713425928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45940.839713425928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45940.839713425928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45940.839713425928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45940.839713425928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45940.839713425928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45940.839713425928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45940.839713425928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45940.839713425928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45940.839713425928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45940.839713425928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45940.839713425928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45940.839713425928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45940.839713425928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45940.839713425928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45940.839713425928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45940.839713425928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45940.839713425928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45940.839713425928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45940.839713425928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45940.839713425928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45940.839713425928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45940.839713425928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45940.839713425928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45940.839713425928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45940.839713425928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45940.839713425928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45940.839713425928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45940.839713425928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45940.839713425928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45940.839713425928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45940.839713425928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45940.839713425928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45940.839713425928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45940.839713425928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45940.839713425928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45940.839713425928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45940.839713425928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45940.839713425928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45940.839713425928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45940.839713425928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45940.839713425928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45940.839713425928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45940.839713425928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45940.839713425928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45940.839713425928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45940.839713425928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45940.839713425928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45940.839713425928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45940.839713425928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45940.839713425928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45940.839713425928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45940.839713425928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45940.839713425928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45940.839713425928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45940.839713425928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45940.839713425928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45940.839713425928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45940.839713425928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45940.839713425928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45940.839713425928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45940.839713425928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45940.839713425928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45940.839713425928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45940.839713425928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45940.839713425928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45940.839713425928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45940.839713425928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45940.839713425928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45940.839713425928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45940.839713425928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45940.839713425928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45940.839713425928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45940.839713425928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45940.839713425928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45940.839713425928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45940.839713425928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45940.839713425928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45940.839713425928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45940.839713425928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45940.839713425928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45940.839713425928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45940.839713425928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45940.839713425928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45940.839713425928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45940.839713425928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45940.839713425928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45940.839713425928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45940.839713425928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45940.839713425928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45940.839713425928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45940.839713425928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45940.839713425928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45940.839713425928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45940.839713425928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45940.839713425928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45940.839713425928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45940.839713425928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45940.839713425928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45940.839713425928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45940.839713425928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45940.839713425928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45940.839713425928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45940.839713425928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45940.839713425928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45940.839713425928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45940.839713425928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45940.839713425928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45940.839713425928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45940.839713425928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45940.839713425928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45940.839713425928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45940.839713425928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45940.839713425928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45940.839713425928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45940.839713425928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45940.839713425928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45940.839713425928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45940.839713425928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45940.839713425928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45940.839713425928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45940.839713425928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45940.839713425928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45940.839713425928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45940.839713425928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45940.839713425928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45940.839713425928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45940.839713425928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45940.839713425928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45940.839713425928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45940.839713425928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45940.839713425928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45940.839713425928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45940.839713425928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45940.839713425928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45940.839713425928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45940.839713425928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45940.839713425928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45940.839713425928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45940.839713425928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45940.839713425928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45940.839713425928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45940.839713425928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45940.839713425928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45940.839713425928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45940.839713425928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45940.839713425928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45940.839713425928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45940.839713425928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45940.839713425928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45940.839713425928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45940.839713425928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45940.839713425928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45940.839713425928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45940.839713425928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45940.839713425928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45940.839713425928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45940.839713425928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45940.839713425928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45940.839713425928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45940.839713425928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45940.839713425928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45940.839713425928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45940.839713425928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45940.839713425928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45940.839713425928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45940.839713425928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45940.839713425928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45940.839713425928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45940.839713425928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45940.839713425928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45940.839713425928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45940.839713425928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45940.839713425928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45940.839713425928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45940.839713425928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45940.839713425928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45940.839713425928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45940.839713425928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45940.839713425928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45940.839713425928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45940.839713425928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45940.839713425928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45940.839713425928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45940.839713425928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45940.839713425928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45940.839713425928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45940.839713425928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45940.839713425928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45940.839713425928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45940.839713425928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45940.839713425928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45940.839713425928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45940.839713425928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45940.839713425928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45940.839713425928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45940.839713425928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45940.839713425928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45940.839713425928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45940.839713425928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45940.839713425928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45940.839713425928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45940.839713425928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45940.839713425928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45940.839713425928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45940.839713425928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45940.839713425928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45940.839713425928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45940.839713425928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45940.839713425928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45940.839713425928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45940.839713425928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45940.839713425928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45940.839713425928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45940.839713425928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45940.839713425928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45940.839713425928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45940.839713425928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45940.839713425928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45940.839713425928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45940.839713425928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45940.839713425928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45940.839713425928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45940.839713425928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45940.839713425928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45940.839713425928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45940.839713425928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45940.839713425928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45940.839713425928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45940.839713425928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45940.839713425928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45940.839713425928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45940.839713425928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45940.839713425928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45940.839713425928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45940.839713425928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45940.839713425928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45940.839713425928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45940.839713425928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45940.839713425928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45940.839713425928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45940.839713425928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45940.839713425928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45940.839713425928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45940.839713425928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45940.839713425928</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45940.839713425928</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49.007653240740183</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14.650836111111857</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45940.839713425928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45940.839713425928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45940.839713425928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45940.839713425928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45940.839713425928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45940.839713425928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45940.839713425928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45940.839713425928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45940.839713425928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45940.839713425928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45940.839713425928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45940.839713425928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45940.839713425928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45940.839713425928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45940.839713425928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45940.839713425928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45940.839713425928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45940.839713425928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45940.839713425928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45940.839713425928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45940.839713425928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45940.839713425928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45940.839713425928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45940.839713425928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45940.839713425928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45940.839713425928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45940.839713425928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45940.839713425928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45940.839713425928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45940.839713425928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45940.839713425928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45940.839713425928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45940.839713425928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45940.839713425928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45940.839713425928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45940.839713425928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45940.839713425928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45940.839713425928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45940.839713425928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45940.839713425928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45940.839713425928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45940.839713425928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45940.839713425928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45940.839713425928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45940.839713425928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45940.839713425928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45940.839713425928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45940.839713425928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45940.839713425928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45940.839713425928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45940.839713425928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45940.839713425928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45940.839713425928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45940.839713425928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45940.839713425928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45940.839713425928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45940.839713425928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45940.839713425928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45940.839713425928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45940.839713425928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45940.839713425928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45940.839713425928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45940.839713425928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45940.839713425928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45940.839713425928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45940.839713425928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45940.839713425928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45940.839713425928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45940.839713425928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45940.839713425928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45940.839713425928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45940.839713425928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45940.839713425928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45940.839713425928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45940.839713425928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45940.839713425928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45940.839713425928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45940.839713425928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45940.839713425928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45940.839713425928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45940.839713425928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45940.839713425928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45940.839713425928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45940.839713425928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45940.839713425928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45940.839713425928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45940.839713425928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45940.839713425928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45940.839713425928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45940.839713425928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45940.839713425928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45940.839713425928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45940.839713425928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45940.839713425928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45940.839713425928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45940.839713425928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45940.839713425928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45940.839713425928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45940.839713425928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7"/>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14.066866203706013</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1.3106509259305312</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6.9587412037071772</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0.98161157407594146</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ca="1">IFERROR(NOW()-F6,"-")</f>
        <v>0.18896111111098435</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5</v>
      </c>
      <c r="D7" s="156" t="s">
        <v>38885</v>
      </c>
      <c r="E7" s="156" t="s">
        <v>38964</v>
      </c>
      <c r="F7" s="113">
        <v>45940.785937499997</v>
      </c>
      <c r="G7" s="162">
        <f ca="1">IFERROR(NOW()-F7,"-")</f>
        <v>5.3775925931404345E-2</v>
      </c>
      <c r="H7" s="113">
        <v>45940.779016203705</v>
      </c>
      <c r="I7" s="157" t="str">
        <f>IFERROR(VLOOKUP(D7,DB!A:F,6,0),"")</f>
        <v>SCECO</v>
      </c>
      <c r="J7" s="157" t="str">
        <f>IFERROR(VLOOKUP(D7,DB!A:G,7,0),"")</f>
        <v>Good</v>
      </c>
      <c r="K7" s="160" t="s">
        <v>39071</v>
      </c>
      <c r="L7" s="158" t="str">
        <f>IFERROR(VLOOKUP(D7,DB!A:I,9,0),"")</f>
        <v>Latis</v>
      </c>
    </row>
    <row r="8" spans="1:16383" ht="31.5" customHeight="1">
      <c r="A8" s="110" t="s">
        <v>39072</v>
      </c>
      <c r="B8" s="157" t="str">
        <f>IFERROR(VLOOKUP(D8,DB!A:K,11,0),"")</f>
        <v>R6</v>
      </c>
      <c r="C8" s="157">
        <v>1</v>
      </c>
      <c r="D8" s="156" t="s">
        <v>33328</v>
      </c>
      <c r="E8" s="156" t="s">
        <v>39045</v>
      </c>
      <c r="F8" s="113">
        <v>45940.799201388887</v>
      </c>
      <c r="G8" s="162">
        <f ca="1">IFERROR(NOW()-F8,"-")</f>
        <v>4.0512037041480653E-2</v>
      </c>
      <c r="H8" s="113">
        <v>45940.793576388889</v>
      </c>
      <c r="I8" s="157" t="str">
        <f>IFERROR(VLOOKUP(D8,DB!A:F,6,0),"")</f>
        <v>SCECO</v>
      </c>
      <c r="J8" s="157" t="str">
        <f>IFERROR(VLOOKUP(D8,DB!A:G,7,0),"")</f>
        <v>Good</v>
      </c>
      <c r="K8" s="160" t="s">
        <v>39073</v>
      </c>
      <c r="L8" s="158" t="str">
        <f>IFERROR(VLOOKUP(D8,DB!A:I,9,0),"")</f>
        <v>Latis</v>
      </c>
    </row>
    <row r="9" spans="1:16383" ht="31.5" customHeight="1">
      <c r="A9" s="110" t="s">
        <v>39074</v>
      </c>
      <c r="B9" s="157" t="str">
        <f>IFERROR(VLOOKUP(D9,DB!A:K,11,0),"")</f>
        <v>R6</v>
      </c>
      <c r="C9" s="157">
        <v>4</v>
      </c>
      <c r="D9" s="156" t="s">
        <v>37601</v>
      </c>
      <c r="E9" s="156" t="s">
        <v>38964</v>
      </c>
      <c r="F9" s="113">
        <v>45940.810358796298</v>
      </c>
      <c r="G9" s="162">
        <f ca="1">IFERROR(NOW()-F9,"-")</f>
        <v>2.9354629630688578E-2</v>
      </c>
      <c r="H9" s="113">
        <v>45940.803784722222</v>
      </c>
      <c r="I9" s="157" t="str">
        <f>IFERROR(VLOOKUP(D9,DB!A:F,6,0),"")</f>
        <v>SCECO</v>
      </c>
      <c r="J9" s="157" t="str">
        <f>IFERROR(VLOOKUP(D9,DB!A:G,7,0),"")</f>
        <v>Vandalized</v>
      </c>
      <c r="K9" s="160" t="s">
        <v>39075</v>
      </c>
      <c r="L9" s="158" t="str">
        <f>IFERROR(VLOOKUP(D9,DB!A:I,9,0),"")</f>
        <v>Latis</v>
      </c>
    </row>
    <row r="10" spans="1:16383" ht="31.5" customHeight="1">
      <c r="A10" s="110" t="s">
        <v>39076</v>
      </c>
      <c r="B10" s="157" t="str">
        <f>IFERROR(VLOOKUP(D10,DB!A:K,11,0),"")</f>
        <v>R6</v>
      </c>
      <c r="C10" s="157">
        <v>1</v>
      </c>
      <c r="D10" s="156" t="s">
        <v>33306</v>
      </c>
      <c r="E10" s="156" t="s">
        <v>38964</v>
      </c>
      <c r="F10" s="113">
        <v>45940.810706018521</v>
      </c>
      <c r="G10" s="162">
        <f ca="1">IFERROR(NOW()-F10,"-")</f>
        <v>2.900740740733454E-2</v>
      </c>
      <c r="H10" s="113">
        <v>45940.80505787037</v>
      </c>
      <c r="I10" s="157" t="str">
        <f>IFERROR(VLOOKUP(D10,DB!A:F,6,0),"")</f>
        <v>SCECO</v>
      </c>
      <c r="J10" s="157" t="str">
        <f>IFERROR(VLOOKUP(D10,DB!A:G,7,0),"")</f>
        <v>Dead</v>
      </c>
      <c r="K10" s="160" t="s">
        <v>39077</v>
      </c>
      <c r="L10" s="158" t="str">
        <f>IFERROR(VLOOKUP(D10,DB!A:I,9,0),"")</f>
        <v>Latis</v>
      </c>
    </row>
    <row r="11" spans="1:16383" ht="31.5" customHeight="1">
      <c r="A11" s="110"/>
      <c r="B11" s="157" t="str">
        <f>IFERROR(VLOOKUP(D11,DB!A:K,11,0),"")</f>
        <v/>
      </c>
      <c r="C11" s="157"/>
      <c r="D11" s="165"/>
      <c r="E11" s="158"/>
      <c r="F11" s="113"/>
      <c r="G11" s="162">
        <f ca="1">IFERROR(NOW()-F11,"-")</f>
        <v>45940.839713425928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7"/>
      <c r="E12" s="158"/>
      <c r="F12" s="113"/>
      <c r="G12" s="159">
        <f ca="1">IFERROR(NOW()-F12,"-")</f>
        <v>45940.839713425928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45940.839713425928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45940.839713425928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45940.839713425928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45940.839713425928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45940.839713425928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45940.839713425928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45940.839713425928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45940.839713425928</v>
      </c>
      <c r="H20" s="113"/>
      <c r="I20" s="157" t="str">
        <f>IFERROR(VLOOKUP(D20,DB!A:F,6,0),"")</f>
        <v/>
      </c>
      <c r="J20" s="157" t="str">
        <f>IFERROR(VLOOKUP(D20,DB!A:G,7,0),"")</f>
        <v/>
      </c>
      <c r="K20" s="160"/>
      <c r="L20" s="158" t="str">
        <f>IFERROR(VLOOKUP(D20,DB!A:I,9,0),"")</f>
        <v/>
      </c>
    </row>
    <row r="21" spans="1:12" ht="31.5" customHeight="1">
      <c r="A21" s="110"/>
      <c r="B21" s="109" t="str">
        <f>IFERROR(VLOOKUP(D21,DB!A:K,11,0),"")</f>
        <v/>
      </c>
      <c r="C21" s="111"/>
      <c r="D21" s="109"/>
      <c r="E21" s="112"/>
      <c r="F21" s="113"/>
      <c r="G21" s="81">
        <f ca="1">IFERROR(NOW()-F21,"-")</f>
        <v>45940.839713425928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45940.839713425928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45940.839713425928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45940.839713425928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45940.839713425928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45940.839713425928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45940.839713425928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45940.839713425928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45940.839713425928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45940.839713425928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45940.839713425928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45940.839713425928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45940.839713425928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45940.839713425928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45940.839713425928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45940.839713425928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45940.839713425928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45940.839713425928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45940.839713425928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45940.839713425928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45940.839713425928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45940.839713425928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45940.839713425928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45940.839713425928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45940.839713425928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45940.839713425928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45940.839713425928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45940.839713425928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45940.839713425928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45940.839713425928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45940.839713425928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45940.839713425928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45940.839713425928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45940.839713425928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45940.839713425928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45940.839713425928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45940.839713425928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45940.839713425928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45940.839713425928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45940.839713425928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45940.839713425928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45940.839713425928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45940.839713425928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45940.839713425928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45940.839713425928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45940.839713425928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45940.839713425928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45940.839713425928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45940.839713425928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45940.839713425928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45940.839713425928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45940.839713425928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45940.839713425928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45940.839713425928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45940.839713425928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45940.839713425928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45940.839713425928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45940.839713425928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45940.839713425928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45940.839713425928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45940.839713425928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45940.839713425928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45940.839713425928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45940.839713425928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45940.839713425928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45940.839713425928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45940.839713425928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45940.839713425928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45940.839713425928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45940.839713425928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45940.839713425928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45940.839713425928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45940.839713425928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45940.839713425928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45940.839713425928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45940.839713425928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45940.839713425928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45940.839713425928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45940.839713425928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45940.839713425928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45940.839713425928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45940.839713425928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45940.839713425928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45940.839713425928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45940.839713425928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45940.839713425928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45940.839713425928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45940.839713425928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45940.839713425928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45940.839713425928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45940.839713425928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45940.839713425928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45940.839713425928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45940.839713425928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45940.839713425928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45940.839713425928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45940.839713425928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45940.839713425928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45940.839713425928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45940.839713425928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45940.839713425928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45940.839713425928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45940.839713425928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45940.839713425928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45940.839713425928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45940.839713425928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45940.839713425928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45940.839713425928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45940.839713425928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45940.839713425928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45940.839713425928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45940.839713425928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45940.839713425928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45940.839713425928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45940.839713425928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45940.839713425928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45940.839713425928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45940.839713425928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45940.839713425928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45940.839713425928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45940.839713425928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45940.839713425928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45940.839713425928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45940.839713425928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45940.839713425928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45940.839713425928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45940.839713425928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45940.839713425928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45940.839713425928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45940.839713425928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45940.839713425928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45940.839713425928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45940.839713425928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45940.839713425928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45940.839713425928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45940.839713425928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45940.839713425928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45940.839713425928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45940.839713425928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45940.839713425928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45940.839713425928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45940.839713425928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45940.839713425928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45940.839713425928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45940.839713425928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45940.839713425928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45940.839713425928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45940.839713425928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45940.839713425928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45940.839713425928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45940.839713425928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45940.839713425928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45940.839713425928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45940.839713425928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45940.839713425928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45940.839713425928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45940.839713425928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45940.839713425928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45940.839713425928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45940.839713425928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45940.839713425928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45940.839713425928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45940.839713425928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45940.839713425928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45940.839713425928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45940.839713425928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45940.839713425928</v>
      </c>
      <c r="H187" s="113"/>
      <c r="I187" s="109" t="str">
        <f>IFERROR(VLOOKUP(D187,DB!A:F,6,0),"")</f>
        <v/>
      </c>
      <c r="J187" s="108" t="str">
        <f>IFERROR(VLOOKUP(D187,DB!A:G,7,0),"")</f>
        <v/>
      </c>
      <c r="K187" s="114"/>
      <c r="L187" s="115" t="str">
        <f>IFERROR(VLOOKUP(D187,DB!A:I,9,0),"")</f>
        <v/>
      </c>
    </row>
  </sheetData>
  <dataValidations count="2">
    <dataValidation allowBlank="1" showInputMessage="1" showErrorMessage="1" sqref="E1" xr:uid="{380493DB-286A-4683-AF55-C78F04945A49}"/>
    <dataValidation type="list" allowBlank="1" showInputMessage="1" showErrorMessage="1" sqref="E3 E5:E1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