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686" documentId="13_ncr:1_{F6CB121F-512D-4AA6-A0C1-0FB36C537598}" xr6:coauthVersionLast="47" xr6:coauthVersionMax="47" xr10:uidLastSave="{68790247-C82B-4232-B5B3-37B7E06EE50E}"/>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B12" i="6"/>
  <c r="B13"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I12" i="6"/>
  <c r="J12" i="6"/>
  <c r="L12"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<sst xmlns="http://schemas.openxmlformats.org/spreadsheetml/2006/main" count="178592" uniqueCount="39080">
  <si>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</si>
  <si>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</si>
  <si>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</si>
  <si>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</si>
  <si>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</si>
  <si>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</si>
  <si>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</si>
  <si>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</si>
  <si>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</si>
  <si>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</si>
  <si>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</si>
  <si>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</si>
  <si>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</si>
  <si>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</si>
  <si>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</si>
  <si>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</si>
  <si>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</si>
  <si>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</si>
  <si>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</si>
  <si>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</si>
  <si>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</si>
  <si>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</si>
  <si>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</si>
  <si>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</si>
  <si>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</si>
  <si>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</si>
  <si>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</si>
  <si>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</si>
  <si>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</si>
  <si>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</si>
  <si>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</si>
  <si>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</si>
  <si>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</si>
  <si>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</si>
  <si>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</si>
  <si>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</si>
  <si>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</si>
  <si>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</si>
  <si>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</si>
  <si>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</si>
  <si>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</si>
  <si>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</si>
  <si>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</si>
  <si>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</si>
  <si>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</si>
  <si>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</si>
  <si>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</si>
  <si>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</si>
  <si>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</si>
  <si>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</si>
  <si>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</si>
  <si>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</si>
  <si>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</si>
  <si>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</si>
  <si>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</si>
  <si>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</si>
  <si>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</si>
  <si>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</si>
  <si>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</si>
  <si>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</si>
  <si>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</si>
  <si>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</si>
  <si>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</si>
  <si>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</si>
  <si>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</si>
  <si>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</si>
  <si>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</si>
  <si>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</si>
  <si>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</si>
  <si>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</si>
  <si>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</si>
  <si>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</si>
  <si>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</si>
  <si>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</si>
  <si>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</si>
  <si>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</si>
  <si>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</si>
  <si>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</si>
  <si>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</si>
  <si>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</si>
  <si>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</si>
  <si>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</si>
  <si>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</si>
  <si>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</si>
  <si>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</si>
  <si>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</si>
  <si>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</si>
  <si>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</si>
  <si>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</si>
  <si>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</si>
  <si>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</si>
  <si>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</si>
  <si>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</si>
  <si>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</si>
  <si>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</si>
  <si>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</si>
  <si>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</si>
  <si>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</si>
  <si>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</si>
  <si>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</si>
  <si>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</si>
  <si>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</si>
  <si>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</si>
  <si>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</si>
  <si>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</si>
  <si>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</si>
  <si>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</si>
  <si>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</si>
  <si>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</si>
  <si>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</si>
  <si>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</si>
  <si>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</si>
  <si>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</si>
  <si>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</si>
  <si>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</si>
  <si>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</si>
  <si>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</si>
  <si>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</si>
  <si>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</si>
  <si>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</si>
  <si>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</si>
  <si>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</si>
  <si>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</si>
  <si>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</si>
  <si>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</si>
  <si>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</si>
  <si>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</si>
  <si>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</si>
  <si>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</si>
  <si>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</si>
  <si>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</si>
  <si>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</si>
  <si>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</si>
  <si>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</si>
  <si>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</si>
  <si>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</si>
  <si>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</si>
  <si>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</si>
  <si>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</si>
  <si>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</si>
  <si>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</si>
  <si>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</si>
  <si>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</si>
  <si>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</si>
  <si>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</si>
  <si>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</si>
  <si>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</si>
  <si>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</si>
  <si>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</si>
  <si>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</si>
  <si>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</si>
  <si>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</si>
  <si>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</si>
  <si>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</si>
  <si>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</si>
  <si>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</si>
  <si>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</si>
  <si>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</si>
  <si>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</si>
  <si>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</si>
  <si>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</si>
  <si>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</si>
  <si>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</si>
  <si>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</si>
  <si>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</si>
  <si>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</si>
  <si>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</si>
  <si>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</si>
  <si>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</si>
  <si>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</si>
  <si>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</si>
  <si>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</si>
  <si>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</si>
  <si>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</si>
  <si>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</si>
  <si>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</si>
  <si>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</si>
  <si>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</si>
  <si>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</si>
  <si>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</si>
  <si>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</si>
  <si>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</si>
  <si>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</si>
  <si>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</si>
  <si>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</si>
  <si>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</si>
  <si>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</si>
  <si>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</si>
  <si>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</si>
  <si>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</si>
  <si>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</si>
  <si>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</si>
  <si>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</si>
  <si>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</si>
  <si>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</si>
  <si>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</si>
  <si>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</si>
  <si>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</si>
  <si>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</si>
  <si>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</si>
  <si>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</si>
  <si>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</si>
  <si>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</si>
  <si>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</si>
  <si>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</si>
  <si>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</si>
  <si>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</si>
  <si>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</si>
  <si>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</si>
  <si>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</si>
  <si>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</si>
  <si>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</si>
  <si>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</si>
  <si>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</si>
  <si>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</si>
  <si>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</si>
  <si>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</si>
  <si>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</si>
  <si>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</si>
  <si>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</si>
  <si>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</si>
  <si>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</si>
  <si>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</si>
  <si>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</si>
  <si>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</si>
  <si>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</si>
  <si>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</si>
  <si>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</si>
  <si>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</si>
  <si>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</si>
  <si>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</si>
  <si>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</si>
  <si>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</si>
  <si>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</si>
  <si>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</si>
  <si>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</si>
  <si>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</si>
  <si>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</si>
  <si>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</si>
  <si>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</si>
  <si>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</si>
  <si>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</si>
  <si>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</si>
  <si>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</si>
  <si>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</si>
  <si>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</si>
  <si>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</si>
  <si>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</si>
  <si>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</si>
  <si>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</si>
  <si>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</si>
  <si>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</si>
  <si>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</si>
  <si>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</si>
  <si>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</si>
  <si>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</si>
  <si>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</si>
  <si>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</si>
  <si>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</si>
  <si>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</si>
  <si>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</si>
  <si>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</si>
  <si>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</si>
  <si>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</si>
  <si>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</si>
  <si>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</si>
  <si>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</si>
  <si>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</si>
  <si>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</si>
  <si>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</si>
  <si>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</si>
  <si>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</si>
  <si>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</si>
  <si>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</si>
  <si>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</si>
  <si>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</si>
  <si>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</si>
  <si>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</si>
  <si>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</si>
  <si>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</si>
  <si>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</si>
  <si>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</si>
  <si>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</si>
  <si>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</si>
  <si>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</si>
  <si>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</si>
  <si>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</si>
  <si>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</si>
  <si>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</si>
  <si>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</si>
  <si>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</si>
  <si>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</si>
  <si>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</si>
  <si>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</si>
  <si>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</si>
  <si>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</si>
  <si>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</si>
  <si>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</si>
  <si>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</si>
  <si>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</si>
  <si>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</si>
  <si>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</si>
  <si>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</si>
  <si>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</si>
  <si>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</si>
  <si>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</si>
  <si>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</si>
  <si>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</si>
  <si>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</si>
  <si>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</si>
  <si>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</si>
  <si>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</si>
  <si>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</si>
  <si>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</si>
  <si>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</si>
  <si>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</si>
  <si>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</si>
  <si>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</si>
  <si>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</si>
  <si>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</si>
  <si>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</si>
  <si>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</si>
  <si>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</si>
  <si>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</si>
  <si>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</si>
  <si>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</si>
  <si>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</si>
  <si>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</si>
  <si>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</si>
  <si>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</si>
  <si>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</si>
  <si>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</si>
  <si>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</si>
  <si>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</si>
  <si>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</si>
  <si>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</si>
  <si>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</si>
  <si>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</si>
  <si>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</si>
  <si>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</si>
  <si>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</si>
  <si>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</si>
  <si>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</si>
  <si>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</si>
  <si>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</si>
  <si>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</si>
  <si>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</si>
  <si>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</si>
  <si>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</si>
  <si>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</si>
  <si>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</si>
  <si>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</si>
  <si>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</si>
  <si>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</si>
  <si>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</si>
  <si>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</si>
  <si>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</si>
  <si>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</si>
  <si>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</si>
  <si>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</si>
  <si>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</si>
  <si>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</si>
  <si>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</si>
  <si>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</si>
  <si>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</si>
  <si>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</si>
  <si>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</si>
  <si>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</si>
  <si>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</si>
  <si>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</si>
  <si>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</si>
  <si>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</si>
  <si>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</si>
  <si>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</si>
  <si>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</si>
  <si>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</si>
  <si>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</si>
  <si>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</si>
  <si>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</si>
  <si>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</si>
  <si>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</si>
  <si>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</si>
  <si>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</si>
  <si>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</si>
  <si>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</si>
  <si>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</si>
  <si>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</si>
  <si>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</si>
  <si>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</si>
  <si>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</si>
  <si>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</si>
  <si>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</si>
  <si>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</si>
  <si>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</si>
  <si>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</si>
  <si>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</si>
  <si>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</si>
  <si>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</si>
  <si>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</si>
  <si>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</si>
  <si>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</si>
  <si>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</si>
  <si>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</si>
  <si>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</si>
  <si>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</si>
  <si>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</si>
  <si>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</si>
  <si>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</si>
  <si>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</si>
  <si>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</si>
  <si>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</si>
  <si>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</si>
  <si>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</si>
  <si>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</si>
  <si>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</si>
  <si>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</si>
  <si>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</si>
  <si>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</si>
  <si>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</si>
  <si>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</si>
  <si>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</si>
  <si>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</si>
  <si>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</si>
  <si>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</si>
  <si>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</si>
  <si>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</si>
  <si>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</si>
  <si>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</si>
  <si>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</si>
  <si>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</si>
  <si>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</si>
  <si>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</si>
  <si>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</si>
  <si>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</si>
  <si>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</si>
  <si>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</si>
  <si>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</si>
  <si>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</si>
  <si>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</si>
  <si>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</si>
  <si>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</si>
  <si>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</si>
  <si>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</si>
  <si>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</si>
  <si>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</si>
  <si>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</si>
  <si>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</si>
  <si>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</si>
  <si>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</si>
  <si>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</si>
  <si>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</si>
  <si>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</si>
  <si>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</si>
  <si>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</si>
  <si>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</si>
  <si>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</si>
  <si>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</si>
  <si>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</si>
  <si>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</si>
  <si>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</si>
  <si>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</si>
  <si>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</si>
  <si>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</si>
  <si>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</si>
  <si>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</si>
  <si>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</si>
  <si>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</si>
  <si>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</si>
  <si>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</si>
  <si>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</si>
  <si>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</si>
  <si>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</si>
  <si>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</si>
  <si>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</si>
  <si>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</si>
  <si>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</si>
  <si>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</si>
  <si>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</si>
  <si>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</si>
  <si>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</si>
  <si>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</si>
  <si>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</si>
  <si>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</si>
  <si>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</si>
  <si>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</si>
  <si>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</si>
  <si>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</si>
  <si>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</si>
  <si>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</si>
  <si>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</si>
  <si>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</si>
  <si>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</si>
  <si>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</si>
  <si>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</si>
  <si>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</si>
  <si>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</si>
  <si>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</si>
  <si>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</si>
  <si>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</si>
  <si>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</si>
  <si>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</si>
  <si>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</si>
  <si>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</si>
  <si>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</si>
  <si>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</si>
  <si>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</si>
  <si>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</si>
  <si>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</si>
  <si>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</si>
  <si>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</si>
  <si>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</si>
  <si>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</si>
  <si>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</si>
  <si>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</si>
  <si>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</si>
  <si>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</si>
  <si>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</si>
  <si>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</si>
  <si>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</si>
  <si>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</si>
  <si>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</si>
  <si>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</si>
  <si>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</si>
  <si>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</si>
  <si>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</si>
  <si>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</si>
  <si>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</si>
  <si>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</si>
  <si>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</si>
  <si>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</si>
  <si>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</si>
  <si>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</si>
  <si>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</si>
  <si>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</si>
  <si>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</si>
  <si>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</si>
  <si>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</si>
  <si>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</si>
  <si>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</si>
  <si>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</si>
  <si>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</si>
  <si>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</si>
  <si>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</si>
  <si>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</si>
  <si>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</si>
  <si>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</si>
  <si>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</si>
  <si>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</si>
  <si>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</si>
  <si>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</si>
  <si>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</si>
  <si>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</si>
  <si>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</si>
  <si>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</si>
  <si>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</si>
  <si>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</si>
  <si>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</si>
  <si>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</si>
  <si>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</si>
  <si>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</si>
  <si>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</si>
  <si>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</si>
  <si>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</si>
  <si>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</si>
  <si>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</si>
  <si>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</si>
  <si>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</si>
  <si>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</si>
  <si>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</si>
  <si>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</si>
  <si>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</si>
  <si>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</si>
  <si>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</si>
  <si>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</si>
  <si>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</si>
  <si>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</si>
  <si>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</si>
  <si>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</si>
  <si>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</si>
  <si>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</si>
  <si>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</si>
  <si>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</si>
  <si>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</si>
  <si>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</si>
  <si>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</si>
  <si>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</si>
  <si>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</si>
  <si>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</si>
  <si>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</si>
  <si>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</si>
  <si>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</si>
  <si>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</si>
  <si>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</si>
  <si>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</si>
  <si>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</si>
  <si>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</si>
  <si>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</si>
  <si>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</si>
  <si>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</si>
  <si>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</si>
  <si>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</si>
  <si>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</si>
  <si>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</si>
  <si>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</si>
  <si>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</si>
  <si>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</si>
  <si>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</si>
  <si>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</si>
  <si>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</si>
  <si>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</si>
  <si>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</si>
  <si>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</si>
  <si>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</si>
  <si>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</si>
  <si>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</si>
  <si>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</si>
  <si>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</si>
  <si>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</si>
  <si>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</si>
  <si>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</si>
  <si>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</si>
  <si>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</si>
  <si>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</si>
  <si>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</si>
  <si>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</si>
  <si>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</si>
  <si>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</si>
  <si>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</si>
  <si>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</si>
  <si>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</si>
  <si>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</si>
  <si>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</si>
  <si>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</si>
  <si>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</si>
  <si>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</si>
  <si>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</si>
  <si>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</si>
  <si>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</si>
  <si>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</si>
  <si>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</si>
  <si>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</si>
  <si>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</si>
  <si>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</si>
  <si>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</si>
  <si>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</si>
  <si>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</si>
  <si>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</si>
  <si>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</si>
  <si>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</si>
  <si>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</si>
  <si>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</si>
  <si>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</si>
  <si>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</si>
  <si>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</si>
  <si>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</si>
  <si>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</si>
  <si>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</si>
  <si>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</si>
  <si>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</si>
  <si>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</si>
  <si>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</si>
  <si>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</si>
  <si>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</si>
  <si>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</si>
  <si>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</si>
  <si>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</si>
  <si>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</si>
  <si>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</si>
  <si>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</si>
  <si>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</si>
  <si>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</si>
  <si>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</si>
  <si>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</si>
  <si>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</si>
  <si>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</si>
  <si>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</si>
  <si>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</si>
  <si>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</si>
  <si>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</si>
  <si>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</si>
  <si>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</si>
  <si>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</si>
  <si>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</si>
  <si>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</si>
  <si>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</si>
  <si>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</si>
  <si>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</si>
  <si>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</si>
  <si>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</si>
  <si>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</si>
  <si>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</si>
  <si>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</si>
  <si>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</si>
  <si>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</si>
  <si>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</si>
  <si>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</si>
  <si>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</si>
  <si>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</si>
  <si>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</si>
  <si>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</si>
  <si>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</si>
  <si>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</si>
  <si>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</si>
  <si>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</si>
  <si>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</si>
  <si>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</si>
  <si>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</si>
  <si>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</si>
  <si>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</si>
  <si>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</si>
  <si>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</si>
  <si>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</si>
  <si>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</si>
  <si>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</si>
  <si>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</si>
  <si>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</si>
  <si>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</si>
  <si>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</si>
  <si>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</si>
  <si>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</si>
  <si>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</si>
  <si>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</si>
  <si>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</si>
  <si>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</si>
  <si>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</si>
  <si>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</si>
  <si>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</si>
  <si>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</si>
  <si>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</si>
  <si>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</si>
  <si>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</si>
  <si>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</si>
  <si>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</si>
  <si>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</si>
  <si>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</si>
  <si>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</si>
  <si>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</si>
  <si>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</si>
  <si>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</si>
  <si>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</si>
  <si>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</si>
  <si>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</si>
  <si>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</si>
  <si>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</si>
  <si>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</si>
  <si>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</si>
  <si>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</si>
  <si>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</si>
  <si>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</si>
  <si>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</si>
  <si>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</si>
  <si>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</si>
  <si>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</si>
  <si>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</si>
  <si>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</si>
  <si>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</si>
  <si>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</si>
  <si>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</si>
  <si>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</si>
  <si>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</si>
  <si>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</si>
  <si>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</si>
  <si>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</si>
  <si>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</si>
  <si>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</si>
  <si>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</si>
  <si>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</si>
  <si>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</si>
  <si>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</si>
  <si>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</si>
  <si>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</si>
  <si>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</si>
  <si>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</si>
  <si>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</si>
  <si>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</si>
  <si>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</si>
  <si>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</si>
  <si>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</si>
  <si>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</si>
  <si>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</si>
  <si>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</si>
  <si>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</si>
  <si>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</si>
  <si>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</si>
  <si>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</si>
  <si>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</si>
  <si>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</si>
  <si>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</si>
  <si>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</si>
  <si>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</si>
  <si>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</si>
  <si>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</si>
  <si>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</si>
  <si>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</si>
  <si>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</si>
  <si>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</si>
  <si>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</si>
  <si>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</si>
  <si>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</si>
  <si>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</si>
  <si>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</si>
  <si>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</si>
  <si>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</si>
  <si>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</si>
  <si>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</si>
  <si>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</si>
  <si>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</si>
  <si>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</si>
  <si>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</si>
  <si>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</si>
  <si>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</si>
  <si>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</si>
  <si>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</si>
  <si>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</si>
  <si>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</si>
  <si>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</si>
  <si>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</si>
  <si>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</si>
  <si>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</si>
  <si>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</si>
  <si>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</si>
  <si>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</si>
  <si>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</si>
  <si>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</si>
  <si>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</si>
  <si>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</si>
  <si>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</si>
  <si>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</si>
  <si>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</si>
  <si>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</si>
  <si>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</si>
  <si>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</si>
  <si>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</si>
  <si>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</si>
  <si>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</si>
  <si>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</si>
  <si>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</si>
  <si>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</si>
  <si>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</si>
  <si>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</si>
  <si>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</si>
  <si>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</si>
  <si>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</si>
  <si>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</si>
  <si>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</si>
  <si>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</si>
  <si>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</si>
  <si>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</si>
  <si>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</si>
  <si>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</si>
  <si>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</si>
  <si>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</si>
  <si>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</si>
  <si>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</si>
  <si>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</si>
  <si>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</si>
  <si>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</si>
  <si>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</si>
  <si>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</si>
  <si>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</si>
  <si>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</si>
  <si>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</si>
  <si>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</si>
  <si>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</si>
  <si>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</si>
  <si>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</si>
  <si>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</si>
  <si>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</si>
  <si>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</si>
  <si>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</si>
  <si>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</si>
  <si>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</si>
  <si>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</si>
  <si>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</si>
  <si>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</si>
  <si>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</si>
  <si>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</si>
  <si>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</si>
  <si>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</si>
  <si>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</si>
  <si>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</si>
  <si>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</si>
  <si>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</si>
  <si>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</si>
  <si>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</si>
  <si>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</si>
  <si>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</si>
  <si>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</si>
  <si>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</si>
  <si>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</si>
  <si>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</si>
  <si>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</si>
  <si>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</si>
  <si>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</si>
  <si>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</si>
  <si>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</si>
  <si>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</si>
  <si>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</si>
  <si>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</si>
  <si>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</si>
  <si>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</si>
  <si>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</si>
  <si>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</si>
  <si>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</si>
  <si>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</si>
  <si>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</si>
  <si>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</si>
  <si>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</si>
  <si>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</si>
  <si>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</si>
  <si>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</si>
  <si>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</si>
  <si>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</si>
  <si>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</si>
  <si>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</si>
  <si>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</si>
  <si>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</si>
  <si>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</si>
  <si>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</si>
  <si>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</si>
  <si>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</si>
  <si>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</si>
  <si>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</si>
  <si>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</si>
  <si>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</si>
  <si>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</si>
  <si>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</si>
  <si>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</si>
  <si>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</si>
  <si>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</si>
  <si>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</si>
  <si>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</si>
  <si>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</si>
  <si>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</si>
  <si>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</si>
  <si>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</si>
  <si>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</si>
  <si>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</si>
  <si>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</si>
  <si>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</si>
  <si>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</si>
  <si>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</si>
  <si>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</si>
  <si>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</si>
  <si>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</si>
  <si>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</si>
  <si>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</si>
  <si>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</si>
  <si>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</si>
  <si>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</si>
  <si>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</si>
  <si>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</si>
  <si>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</si>
  <si>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</si>
  <si>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</si>
  <si>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</si>
  <si>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</si>
  <si>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</si>
  <si>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</si>
  <si>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</si>
  <si>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</si>
  <si>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</si>
  <si>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</si>
  <si>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</si>
  <si>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</si>
  <si>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</si>
  <si>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</si>
  <si>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</si>
  <si>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</si>
  <si>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</si>
  <si>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</si>
  <si>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</si>
  <si>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</si>
  <si>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</si>
  <si>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</si>
  <si>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</si>
  <si>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</si>
  <si>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</si>
  <si>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</si>
  <si>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</si>
  <si>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</si>
  <si>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</si>
  <si>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</si>
  <si>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</si>
  <si>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</si>
  <si>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</si>
  <si>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</si>
  <si>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</si>
  <si>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</si>
  <si>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</si>
  <si>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</si>
  <si>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</si>
  <si>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</si>
  <si>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</si>
  <si>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</si>
  <si>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</si>
  <si>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</si>
  <si>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</si>
  <si>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</si>
  <si>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</si>
  <si>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</si>
  <si>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</si>
  <si>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</si>
  <si>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</si>
  <si>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</si>
  <si>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</si>
  <si>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</si>
  <si>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</si>
  <si>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</si>
  <si>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</si>
  <si>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</si>
  <si>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</si>
  <si>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</si>
  <si>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</si>
  <si>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</si>
  <si>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</si>
  <si>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</si>
  <si>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</si>
  <si>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</si>
  <si>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</si>
  <si>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</si>
  <si>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</si>
  <si>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</si>
  <si>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</si>
  <si>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</si>
  <si>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</si>
  <si>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</si>
  <si>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</si>
  <si>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</si>
  <si>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</si>
  <si>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</si>
  <si>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</si>
  <si>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</si>
  <si>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</si>
  <si>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</si>
  <si>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</si>
  <si>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</si>
  <si>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</si>
  <si>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</si>
  <si>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</si>
  <si>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</si>
  <si>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</si>
  <si>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</si>
  <si>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</si>
  <si>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</si>
  <si>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</si>
  <si>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</si>
  <si>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</si>
  <si>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</si>
  <si>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</si>
  <si>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</si>
  <si>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</si>
  <si>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</si>
  <si>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</si>
  <si>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</si>
  <si>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</si>
  <si>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</si>
  <si>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</si>
  <si>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</si>
  <si>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</si>
  <si>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</si>
  <si>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</si>
  <si>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</si>
  <si>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</si>
  <si>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</si>
  <si>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</si>
  <si>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</si>
  <si>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</si>
  <si>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</si>
  <si>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</si>
  <si>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</si>
  <si>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</si>
  <si>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</si>
  <si>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</si>
  <si>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</si>
  <si>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</si>
  <si>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</si>
  <si>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</si>
  <si>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</si>
  <si>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</si>
  <si>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</si>
  <si>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</si>
  <si>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</si>
  <si>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</si>
  <si>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</si>
  <si>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</si>
  <si>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</si>
  <si>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</si>
  <si>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</si>
  <si>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</si>
  <si>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</si>
  <si>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</si>
  <si>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</si>
  <si>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</si>
  <si>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</si>
  <si>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</si>
  <si>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</si>
  <si>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</si>
  <si>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</si>
  <si>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</si>
  <si>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</si>
  <si>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</si>
  <si>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</si>
  <si>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</si>
  <si>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</si>
  <si>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</si>
  <si>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</si>
  <si>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</si>
  <si>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</si>
  <si>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</si>
  <si>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</si>
  <si>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</si>
  <si>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</si>
  <si>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</si>
  <si>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</si>
  <si>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</si>
  <si>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</si>
  <si>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</si>
  <si>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</si>
  <si>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</si>
  <si>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</si>
  <si>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</si>
  <si>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</si>
  <si>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</si>
  <si>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</si>
  <si>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</si>
  <si>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</si>
  <si>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</si>
  <si>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</si>
  <si>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</si>
  <si>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</si>
  <si>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</si>
  <si>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</si>
  <si>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</si>
  <si>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</si>
  <si>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</si>
  <si>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</si>
  <si>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</si>
  <si>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</si>
  <si>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</si>
  <si>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</si>
  <si>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</si>
  <si>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</si>
  <si>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</si>
  <si>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</si>
  <si>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</si>
  <si>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</si>
  <si>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</si>
  <si>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</si>
  <si>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</si>
  <si>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</si>
  <si>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</si>
  <si>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</si>
  <si>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</si>
  <si>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</si>
  <si>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</si>
  <si>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</si>
  <si>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</si>
  <si>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</si>
  <si>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</si>
  <si>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</si>
  <si>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</si>
  <si>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</si>
  <si>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</si>
  <si>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</si>
  <si>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</si>
  <si>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</si>
  <si>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</si>
  <si>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</si>
  <si>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</si>
  <si>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</si>
  <si>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</si>
  <si>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</si>
  <si>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</si>
  <si>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</si>
  <si>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</si>
  <si>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</si>
  <si>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</si>
  <si>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</si>
  <si>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</si>
  <si>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</si>
  <si>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</si>
  <si>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</si>
  <si>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</si>
  <si>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</si>
  <si>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</si>
  <si>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</si>
  <si>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</si>
  <si>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</si>
  <si>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</si>
  <si>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</si>
  <si>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</si>
  <si>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</si>
  <si>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</si>
  <si>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</si>
  <si>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</si>
  <si>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</si>
  <si>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</si>
  <si>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</si>
  <si>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</si>
  <si>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</si>
  <si>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</si>
  <si>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</si>
  <si>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</si>
  <si>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</si>
  <si>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</si>
  <si>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</si>
  <si>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</si>
  <si>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</si>
  <si>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</si>
  <si>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</si>
  <si>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</si>
  <si>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</si>
  <si>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</si>
  <si>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</si>
  <si>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</si>
  <si>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</si>
  <si>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</si>
  <si>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</si>
  <si>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</si>
  <si>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</si>
  <si>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</si>
  <si>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</si>
  <si>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</si>
  <si>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</si>
  <si>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</si>
  <si>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</si>
  <si>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</si>
  <si>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</si>
  <si>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</si>
  <si>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</si>
  <si>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</si>
  <si>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</si>
  <si>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</si>
  <si>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</si>
  <si>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</si>
  <si>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</si>
  <si>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</si>
  <si>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</si>
  <si>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</si>
  <si>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</si>
  <si>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</si>
  <si>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</si>
  <si>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</si>
  <si>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</si>
  <si>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</si>
  <si>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</si>
  <si>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</si>
  <si>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</si>
  <si>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</si>
  <si>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</si>
  <si>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</si>
  <si>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</si>
  <si>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</si>
  <si>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</si>
  <si>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</si>
  <si>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</si>
  <si>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</si>
  <si>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</si>
  <si>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</si>
  <si>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</si>
  <si>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</si>
  <si>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</si>
  <si>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</si>
  <si>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</si>
  <si>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</si>
  <si>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</si>
  <si>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</si>
  <si>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</si>
  <si>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</si>
  <si>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</si>
  <si>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</si>
  <si>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</si>
  <si>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</si>
  <si>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</si>
  <si>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</si>
  <si>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</si>
  <si>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</si>
  <si>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</si>
  <si>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</si>
  <si>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</si>
  <si>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</si>
  <si>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</si>
  <si>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</si>
  <si>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</si>
  <si>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</si>
  <si>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</si>
  <si>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</si>
  <si>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</si>
  <si>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</si>
  <si>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</si>
  <si>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</si>
  <si>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</si>
  <si>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</si>
  <si>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</si>
  <si>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</si>
  <si>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</si>
  <si>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</si>
  <si>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</si>
  <si>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</si>
  <si>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</si>
  <si>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</si>
  <si>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</si>
  <si>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</si>
  <si>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</si>
  <si>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</si>
  <si>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</si>
  <si>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</si>
  <si>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</si>
  <si>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</si>
  <si>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</si>
  <si>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</si>
  <si>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</si>
  <si>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</si>
  <si>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</si>
  <si>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</si>
  <si>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</si>
  <si>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</si>
  <si>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</si>
  <si>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</si>
  <si>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</si>
  <si>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</si>
  <si>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</si>
  <si>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</si>
  <si>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</si>
  <si>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</si>
  <si>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</si>
  <si>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</si>
  <si>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</si>
  <si>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</si>
  <si>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</si>
  <si>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</si>
  <si>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</si>
  <si>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</si>
  <si>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</si>
  <si>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</si>
  <si>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</si>
  <si>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</si>
  <si>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</si>
  <si>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</si>
  <si>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</si>
  <si>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</si>
  <si>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</si>
  <si>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</si>
  <si>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</si>
  <si>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</si>
  <si>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</si>
  <si>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</si>
  <si>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</si>
  <si>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</si>
  <si>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</si>
  <si>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</si>
  <si>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</si>
  <si>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</si>
  <si>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</si>
  <si>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</si>
  <si>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</si>
  <si>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</si>
  <si>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</si>
  <si>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</si>
  <si>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</si>
  <si>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</si>
  <si>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</si>
  <si>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</si>
  <si>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</si>
  <si>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</si>
  <si>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</si>
  <si>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</si>
  <si>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</si>
  <si>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</si>
  <si>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</si>
  <si>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</si>
  <si>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</si>
  <si>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</si>
  <si>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</si>
  <si>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</si>
  <si>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</si>
  <si>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</si>
  <si>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</si>
  <si>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</si>
  <si>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</si>
  <si>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</si>
  <si>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</si>
  <si>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</si>
  <si>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</si>
  <si>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</si>
  <si>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</si>
  <si>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</si>
  <si>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</si>
  <si>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</si>
  <si>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</si>
  <si>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</si>
  <si>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</si>
  <si>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</si>
  <si>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</si>
  <si>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</si>
  <si>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</si>
  <si>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</si>
  <si>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</si>
  <si>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</si>
  <si>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</si>
  <si>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</si>
  <si>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</si>
  <si>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</si>
  <si>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</si>
  <si>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</si>
  <si>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</si>
  <si>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</si>
  <si>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</si>
  <si>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</si>
  <si>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</si>
  <si>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</si>
  <si>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</si>
  <si>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</si>
  <si>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</si>
  <si>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</si>
  <si>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</si>
  <si>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</si>
  <si>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</si>
  <si>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</si>
  <si>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</si>
  <si>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</si>
  <si>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</si>
  <si>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</si>
  <si>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</si>
  <si>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</si>
  <si>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</si>
  <si>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</si>
  <si>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</si>
  <si>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</si>
  <si>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</si>
  <si>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</si>
  <si>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</si>
  <si>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</si>
  <si>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</si>
  <si>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</si>
  <si>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</si>
  <si>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</si>
  <si>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</si>
  <si>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</si>
  <si>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</si>
  <si>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</si>
  <si>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</si>
  <si>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</si>
  <si>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</si>
  <si>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</si>
  <si>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</si>
  <si>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</si>
  <si>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</si>
  <si>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</si>
  <si>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</si>
  <si>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</si>
  <si>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</si>
  <si>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</si>
  <si>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</si>
  <si>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</si>
  <si>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</si>
  <si>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</si>
  <si>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</si>
  <si>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</si>
  <si>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</si>
  <si>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</si>
  <si>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</si>
  <si>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</si>
  <si>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</si>
  <si>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</si>
  <si>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</si>
  <si>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</si>
  <si>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</si>
  <si>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</si>
  <si>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</si>
  <si>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</si>
  <si>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</si>
  <si>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</si>
  <si>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</si>
  <si>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</si>
  <si>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</si>
  <si>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</si>
  <si>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</si>
  <si>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</si>
  <si>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</si>
  <si>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</si>
  <si>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</si>
  <si>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</si>
  <si>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</si>
  <si>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</si>
  <si>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</si>
  <si>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</si>
  <si>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</si>
  <si>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</si>
  <si>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</si>
  <si>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</si>
  <si>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</si>
  <si>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</si>
  <si>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</si>
  <si>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</si>
  <si>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</si>
  <si>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</si>
  <si>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</si>
  <si>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</si>
  <si>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</si>
  <si>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</si>
  <si>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</si>
  <si>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</si>
  <si>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</si>
  <si>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</si>
  <si>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</si>
  <si>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</si>
  <si>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</si>
  <si>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</si>
  <si>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</si>
  <si>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</si>
  <si>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</si>
  <si>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</si>
  <si>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</si>
  <si>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</si>
  <si>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</si>
  <si>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</si>
  <si>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</si>
  <si>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</si>
  <si>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</si>
  <si>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</si>
  <si>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</si>
  <si>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</si>
  <si>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</si>
  <si>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</si>
  <si>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</si>
  <si>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</si>
  <si>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</si>
  <si>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</si>
  <si>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</si>
  <si>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</si>
  <si>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</si>
  <si>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</si>
  <si>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</si>
  <si>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</si>
  <si>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</si>
  <si>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</si>
  <si>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</si>
  <si>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</si>
  <si>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</si>
  <si>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</si>
  <si>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</si>
  <si>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</si>
  <si>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</si>
  <si>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</si>
  <si>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</si>
  <si>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</si>
  <si>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</si>
  <si>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</si>
  <si>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</si>
  <si>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</si>
  <si>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</si>
  <si>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</si>
  <si>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</si>
  <si>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</si>
  <si>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</si>
  <si>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</si>
  <si>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</si>
  <si>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</si>
  <si>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</si>
  <si>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</si>
  <si>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</si>
  <si>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</si>
  <si>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</si>
  <si>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</si>
  <si>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</si>
  <si>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</si>
  <si>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</si>
  <si>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</si>
  <si>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</si>
  <si>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</si>
  <si>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</si>
  <si>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</si>
  <si>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</si>
  <si>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</si>
  <si>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</si>
  <si>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</si>
  <si>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</si>
  <si>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</si>
  <si>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</si>
  <si>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</si>
  <si>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</si>
  <si>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</si>
  <si>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</si>
  <si>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</si>
  <si>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</si>
  <si>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</si>
  <si>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</si>
  <si>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</si>
  <si>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</si>
  <si>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</si>
  <si>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</si>
  <si>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</si>
  <si>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</si>
  <si>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</si>
  <si>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</si>
  <si>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</si>
  <si>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</si>
  <si>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</si>
  <si>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</si>
  <si>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</si>
  <si>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</si>
  <si>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</si>
  <si>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</si>
  <si>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</si>
  <si>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</si>
  <si>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</si>
  <si>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</si>
  <si>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</si>
  <si>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</si>
  <si>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</si>
  <si>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</si>
  <si>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</si>
  <si>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</si>
  <si>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</si>
  <si>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</si>
  <si>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</si>
  <si>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</si>
  <si>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</si>
  <si>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</si>
  <si>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</si>
  <si>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</si>
  <si>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</si>
  <si>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</si>
  <si>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</si>
  <si>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</si>
  <si>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</si>
  <si>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</si>
  <si>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</si>
  <si>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</si>
  <si>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</si>
  <si>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</si>
  <si>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</si>
  <si>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</si>
  <si>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</si>
  <si>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</si>
  <si>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</si>
  <si>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</si>
  <si>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</si>
  <si>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</si>
  <si>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</si>
  <si>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</si>
  <si>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</si>
  <si>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</si>
  <si>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</si>
  <si>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</si>
  <si>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</si>
  <si>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</si>
  <si>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</si>
  <si>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</si>
  <si>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</si>
  <si>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</si>
  <si>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</si>
  <si>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</si>
  <si>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</si>
  <si>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</si>
  <si>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</si>
  <si>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</si>
  <si>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</si>
  <si>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</si>
  <si>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</si>
  <si>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</si>
  <si>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</si>
  <si>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</si>
  <si>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</si>
  <si>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</si>
  <si>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</si>
  <si>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</si>
  <si>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</si>
  <si>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</si>
  <si>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</si>
  <si>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</si>
  <si>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</si>
  <si>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</si>
  <si>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</si>
  <si>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</si>
  <si>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</si>
  <si>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</si>
  <si>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</si>
  <si>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</si>
  <si>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</si>
  <si>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</si>
  <si>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</si>
  <si>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</si>
  <si>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</si>
  <si>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</si>
  <si>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</si>
  <si>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</si>
  <si>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</si>
  <si>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</si>
  <si>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</si>
  <si>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</si>
  <si>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</si>
  <si>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</si>
  <si>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</si>
  <si>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</si>
  <si>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</si>
  <si>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</si>
  <si>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</si>
  <si>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</si>
  <si>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</si>
  <si>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</si>
  <si>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</si>
  <si>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</si>
  <si>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</si>
  <si>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</si>
  <si>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</si>
  <si>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</si>
  <si>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</si>
  <si>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</si>
  <si>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</si>
  <si>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</si>
  <si>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</si>
  <si>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</si>
  <si>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</si>
  <si>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</si>
  <si>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</si>
  <si>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</si>
  <si>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</si>
  <si>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</si>
  <si>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</si>
  <si>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</si>
  <si>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</si>
  <si>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</si>
  <si>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</si>
  <si>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</si>
  <si>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</si>
  <si>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</si>
  <si>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</si>
  <si>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</si>
  <si>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</si>
  <si>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</si>
  <si>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</si>
  <si>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</si>
  <si>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</si>
  <si>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</si>
  <si>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</si>
  <si>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</si>
  <si>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</si>
  <si>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</si>
  <si>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</si>
  <si>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</si>
  <si>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</si>
  <si>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</si>
  <si>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</si>
  <si>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</si>
  <si>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</si>
  <si>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</si>
  <si>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</si>
  <si>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</si>
  <si>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</si>
  <si>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</si>
  <si>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</si>
  <si>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</si>
  <si>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</si>
  <si>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</si>
  <si>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</si>
  <si>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</si>
  <si>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</si>
  <si>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</si>
  <si>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</si>
  <si>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</si>
  <si>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</si>
  <si>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</si>
  <si>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</si>
  <si>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</si>
  <si>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</si>
  <si>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</si>
  <si>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</si>
  <si>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</si>
  <si>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</si>
  <si>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</si>
  <si>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</si>
  <si>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</si>
  <si>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</si>
  <si>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</si>
  <si>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</si>
  <si>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</si>
  <si>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</si>
  <si>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</si>
  <si>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</si>
  <si>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</si>
  <si>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</si>
  <si>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</si>
  <si>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</si>
  <si>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</si>
  <si>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</si>
  <si>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</si>
  <si>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</si>
  <si>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</si>
  <si>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</si>
  <si>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</si>
  <si>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</si>
  <si>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</si>
  <si>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</si>
  <si>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</si>
  <si>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</si>
  <si>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</si>
  <si>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</si>
  <si>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</si>
  <si>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</si>
  <si>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</si>
  <si>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</si>
  <si>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</si>
  <si>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</si>
  <si>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</si>
  <si>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</si>
  <si>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</si>
  <si>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</si>
  <si>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</si>
  <si>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</si>
  <si>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</si>
  <si>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</si>
  <si>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</si>
  <si>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</si>
  <si>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</si>
  <si>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</si>
  <si>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</si>
  <si>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</si>
  <si>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</si>
  <si>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</si>
  <si>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</si>
  <si>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</si>
  <si>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</si>
  <si>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</si>
  <si>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</si>
  <si>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</si>
  <si>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</si>
  <si>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</si>
  <si>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</si>
  <si>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</si>
  <si>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</si>
  <si>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</si>
  <si>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</si>
  <si>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</si>
  <si>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</si>
  <si>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</si>
  <si>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</si>
  <si>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</si>
  <si>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</si>
  <si>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</si>
  <si>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</si>
  <si>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</si>
  <si>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</si>
  <si>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</si>
  <si>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</si>
  <si>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</si>
  <si>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</si>
  <si>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</si>
  <si>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</si>
  <si>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</si>
  <si>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</si>
  <si>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</si>
  <si>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</si>
  <si>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</si>
  <si>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</si>
  <si>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</si>
  <si>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</si>
  <si>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</si>
  <si>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</si>
  <si>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</si>
  <si>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</si>
  <si>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</si>
  <si>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</si>
  <si>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</si>
  <si>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</si>
  <si>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</si>
  <si>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</si>
  <si>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</si>
  <si>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</si>
  <si>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</si>
  <si>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</si>
  <si>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</si>
  <si>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</si>
  <si>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</si>
  <si>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</si>
  <si>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</si>
  <si>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</si>
  <si>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</si>
  <si>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</si>
  <si>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</si>
  <si>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</si>
  <si>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</si>
  <si>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</si>
  <si>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</si>
  <si>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</si>
  <si>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</si>
  <si>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</si>
  <si>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</si>
  <si>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</si>
  <si>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</si>
  <si>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</si>
  <si>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</si>
  <si>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</si>
  <si>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</si>
  <si>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</si>
  <si>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</si>
  <si>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</si>
  <si>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</si>
  <si>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</si>
  <si>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</si>
  <si>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</si>
  <si>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</si>
  <si>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</si>
  <si>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</si>
  <si>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</si>
  <si>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</si>
  <si>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</si>
  <si>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</si>
  <si>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</si>
  <si>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</si>
  <si>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</si>
  <si>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</si>
  <si>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</si>
  <si>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</si>
  <si>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</si>
  <si>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</si>
  <si>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</si>
  <si>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</si>
  <si>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</si>
  <si>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</si>
  <si>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</si>
  <si>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</si>
  <si>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</si>
  <si>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</si>
  <si>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</si>
  <si>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</si>
  <si>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</si>
  <si>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</si>
  <si>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</si>
  <si>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</si>
  <si>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</si>
  <si>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</si>
  <si>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</si>
  <si>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</si>
  <si>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</si>
  <si>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</si>
  <si>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</si>
  <si>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</si>
  <si>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</si>
  <si>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</si>
  <si>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</si>
  <si>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</si>
  <si>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</si>
  <si>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</si>
  <si>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</si>
  <si>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</si>
  <si>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</si>
  <si>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</si>
  <si>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</si>
  <si>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</si>
  <si>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</si>
  <si>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</si>
  <si>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</si>
  <si>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</si>
  <si>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</si>
  <si>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</si>
  <si>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</si>
  <si>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</si>
  <si>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</si>
  <si>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</si>
  <si>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</si>
  <si>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</si>
  <si>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</si>
  <si>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</si>
  <si>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</si>
  <si>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</si>
  <si>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</si>
  <si>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</si>
  <si>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</si>
  <si>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</si>
  <si>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</si>
  <si>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</si>
  <si>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</si>
  <si>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</si>
  <si>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</si>
  <si>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</si>
  <si>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</si>
  <si>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</si>
  <si>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</si>
  <si>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</si>
  <si>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</si>
  <si>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</si>
  <si>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</si>
  <si>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</si>
  <si>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</si>
  <si>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</si>
  <si>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</si>
  <si>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</si>
  <si>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</si>
  <si>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</si>
  <si>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</si>
  <si>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</si>
  <si>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</si>
  <si>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</si>
  <si>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</si>
  <si>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</si>
  <si>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</si>
  <si>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</si>
  <si>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</si>
  <si>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</si>
  <si>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</si>
  <si>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</si>
  <si>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</si>
  <si>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</si>
  <si>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</si>
  <si>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</si>
  <si>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</si>
  <si>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</si>
  <si>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</si>
  <si>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</si>
  <si>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</si>
  <si>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</si>
  <si>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</si>
  <si>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</si>
  <si>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</si>
  <si>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</si>
  <si>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</si>
  <si>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</si>
  <si>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</si>
  <si>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</si>
  <si>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</si>
  <si>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</si>
  <si>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</si>
  <si>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</si>
  <si>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</si>
  <si>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</si>
  <si>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</si>
  <si>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</si>
  <si>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</si>
  <si>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</si>
  <si>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</si>
  <si>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</si>
  <si>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</si>
  <si>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</si>
  <si>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</si>
  <si>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</si>
  <si>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</si>
  <si>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</si>
  <si>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</si>
  <si>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</si>
  <si>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</si>
  <si>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</si>
  <si>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</si>
  <si>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</si>
  <si>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</si>
  <si>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</si>
  <si>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</si>
  <si>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</si>
  <si>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</si>
  <si>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</si>
  <si>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</si>
  <si>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</si>
  <si>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</si>
  <si>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</si>
  <si>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</si>
  <si>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</si>
  <si>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</si>
  <si>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</si>
  <si>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</si>
  <si>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</si>
  <si>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</si>
  <si>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</si>
  <si>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</si>
  <si>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</si>
  <si>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</si>
  <si>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</si>
  <si>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</si>
  <si>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</si>
  <si>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</si>
  <si>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</si>
  <si>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</si>
  <si>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</si>
  <si>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</si>
  <si>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</si>
  <si>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</si>
  <si>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</si>
  <si>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</si>
  <si>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</si>
  <si>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</si>
  <si>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</si>
  <si>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</si>
  <si>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</si>
  <si>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</si>
  <si>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</si>
  <si>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</si>
  <si>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</si>
  <si>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</si>
  <si>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</si>
  <si>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</si>
  <si>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</si>
  <si>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</si>
  <si>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</si>
  <si>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</si>
  <si>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</si>
  <si>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</si>
  <si>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</si>
  <si>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</si>
  <si>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</si>
  <si>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</si>
  <si>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</si>
  <si>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</si>
  <si>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</si>
  <si>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</si>
  <si>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</si>
  <si>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</si>
  <si>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</si>
  <si>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</si>
  <si>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</si>
  <si>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</si>
  <si>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</si>
  <si>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</si>
  <si>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</si>
  <si>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</si>
  <si>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</si>
  <si>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</si>
  <si>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</si>
  <si>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</si>
  <si>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</si>
  <si>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</si>
  <si>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</si>
  <si>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</si>
  <si>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</si>
  <si>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</si>
  <si>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</si>
  <si>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</si>
  <si>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</si>
  <si>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</si>
  <si>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</si>
  <si>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</si>
  <si>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</si>
  <si>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</si>
  <si>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</si>
  <si>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</si>
  <si>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</si>
  <si>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</si>
  <si>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</si>
  <si>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</si>
  <si>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</si>
  <si>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</si>
  <si>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</si>
  <si>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</si>
  <si>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</si>
  <si>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</si>
  <si>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</si>
  <si>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</si>
  <si>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</si>
  <si>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</si>
  <si>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</si>
  <si>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</si>
  <si>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</si>
  <si>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</si>
  <si>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</si>
  <si>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</si>
  <si>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</si>
  <si>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</si>
  <si>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</si>
  <si>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</si>
  <si>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</si>
  <si>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</si>
  <si>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</si>
  <si>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</si>
  <si>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</si>
  <si>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</si>
  <si>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</si>
  <si>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</si>
  <si>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</si>
  <si>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</si>
  <si>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</si>
  <si>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</si>
  <si>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</si>
  <si>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</si>
  <si>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</si>
  <si>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</si>
  <si>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</si>
  <si>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</si>
  <si>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</si>
  <si>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</si>
  <si>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</si>
  <si>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</si>
  <si>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</si>
  <si>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</si>
  <si>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</si>
  <si>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</si>
  <si>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</si>
  <si>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</si>
  <si>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</si>
  <si>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</si>
  <si>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</si>
  <si>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</si>
  <si>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</si>
  <si>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</si>
  <si>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</si>
  <si>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</si>
  <si>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</si>
  <si>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</si>
  <si>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</si>
  <si>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</si>
  <si>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</si>
  <si>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</si>
  <si>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</si>
  <si>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</si>
  <si>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</si>
  <si>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</si>
  <si>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</si>
  <si>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</si>
  <si>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</si>
  <si>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</si>
  <si>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</si>
  <si>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</si>
  <si>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</si>
  <si>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</si>
  <si>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</si>
  <si>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</si>
  <si>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</si>
  <si>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</si>
  <si>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</si>
  <si>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</si>
  <si>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</si>
  <si>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</si>
  <si>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</si>
  <si>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</si>
  <si>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</si>
  <si>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</si>
  <si>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</si>
  <si>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</si>
  <si>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</si>
  <si>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</si>
  <si>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</si>
  <si>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</si>
  <si>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</si>
  <si>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</si>
  <si>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</si>
  <si>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</si>
  <si>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</si>
  <si>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</si>
  <si>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</si>
  <si>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</si>
  <si>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</si>
  <si>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</si>
  <si>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</si>
  <si>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</si>
  <si>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</si>
  <si>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</si>
  <si>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</si>
  <si>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</si>
  <si>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</si>
  <si>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</si>
  <si>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</si>
  <si>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</si>
  <si>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</si>
  <si>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</si>
  <si>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</si>
  <si>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</si>
  <si>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</si>
  <si>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</si>
  <si>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</si>
  <si>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</si>
  <si>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</si>
  <si>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</si>
  <si>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</si>
  <si>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</si>
  <si>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</si>
  <si>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</si>
  <si>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</si>
  <si>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</si>
  <si>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</si>
  <si>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</si>
  <si>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</si>
  <si>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</si>
  <si>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</si>
  <si>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</si>
  <si>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</si>
  <si>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</si>
  <si>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</si>
  <si>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</si>
  <si>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</si>
  <si>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</si>
  <si>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</si>
  <si>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</si>
  <si>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</si>
  <si>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</si>
  <si>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</si>
  <si>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</si>
  <si>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</si>
  <si>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</si>
  <si>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</si>
  <si>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</si>
  <si>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</si>
  <si>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</si>
  <si>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</si>
  <si>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</si>
  <si>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</si>
  <si>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</si>
  <si>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</si>
  <si>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</si>
  <si>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</si>
  <si>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</si>
  <si>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</si>
  <si>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</si>
  <si>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</si>
  <si>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</si>
  <si>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</si>
  <si>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</si>
  <si>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</si>
  <si>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</si>
  <si>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</si>
  <si>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</si>
  <si>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</si>
  <si>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</si>
  <si>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</si>
  <si>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</si>
  <si>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</si>
  <si>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</si>
  <si>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</si>
  <si>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</si>
  <si>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</si>
  <si>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</si>
  <si>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</si>
  <si>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</si>
  <si>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</si>
  <si>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</si>
  <si>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</si>
  <si>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</si>
  <si>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</si>
  <si>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</si>
  <si>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</si>
  <si>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</si>
  <si>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</si>
  <si>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</si>
  <si>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</si>
  <si>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</si>
  <si>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</si>
  <si>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</si>
  <si>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</si>
  <si>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</si>
  <si>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</si>
  <si>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</si>
  <si>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</si>
  <si>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</si>
  <si>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</si>
  <si>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</si>
  <si>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</si>
  <si>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</si>
  <si>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</si>
  <si>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</si>
  <si>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</si>
  <si>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</si>
  <si>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</si>
  <si>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</si>
  <si>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</si>
  <si>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</si>
  <si>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</si>
  <si>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</si>
  <si>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</si>
  <si>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</si>
  <si>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</si>
  <si>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</si>
  <si>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</si>
  <si>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</si>
  <si>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</si>
  <si>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</si>
  <si>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</si>
  <si>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</si>
  <si>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</si>
  <si>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</si>
  <si>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</si>
  <si>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</si>
  <si>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</si>
  <si>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</si>
  <si>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</si>
  <si>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</si>
  <si>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</si>
  <si>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</si>
  <si>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</si>
  <si>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</si>
  <si>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</si>
  <si>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</si>
  <si>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</si>
  <si>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</si>
  <si>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</si>
  <si>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</si>
  <si>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</si>
  <si>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</si>
  <si>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</si>
  <si>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</si>
  <si>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</si>
  <si>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</si>
  <si>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</si>
  <si>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</si>
  <si>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</si>
  <si>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</si>
  <si>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</si>
  <si>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</si>
  <si>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</si>
  <si>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</si>
  <si>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</si>
  <si>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</si>
  <si>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</si>
  <si>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</si>
  <si>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</si>
  <si>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</si>
  <si>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</si>
  <si>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</si>
  <si>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</si>
  <si>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</si>
  <si>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</si>
  <si>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</si>
  <si>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</si>
  <si>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</si>
  <si>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</si>
  <si>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</si>
  <si>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</si>
  <si>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</si>
  <si>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</si>
  <si>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</si>
  <si>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</si>
  <si>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</si>
  <si>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</si>
  <si>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</si>
  <si>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</si>
  <si>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</si>
  <si>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</si>
  <si>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</si>
  <si>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</si>
  <si>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</si>
  <si>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</si>
  <si>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</si>
  <si>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</si>
  <si>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</si>
  <si>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</si>
  <si>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</si>
  <si>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</si>
  <si>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</si>
  <si>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</si>
  <si>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</si>
  <si>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</si>
  <si>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</si>
  <si>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</si>
  <si>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</si>
  <si>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</si>
  <si>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</si>
  <si>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</si>
  <si>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</si>
  <si>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</si>
  <si>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</si>
  <si>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</si>
  <si>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</si>
  <si>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</si>
  <si>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</si>
  <si>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</si>
  <si>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</si>
  <si>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</si>
  <si>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</si>
  <si>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</si>
  <si>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</si>
  <si>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</si>
  <si>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</si>
  <si>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</si>
  <si>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</si>
  <si>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</si>
  <si>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</si>
  <si>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</si>
  <si>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</si>
  <si>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</si>
  <si>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</si>
  <si>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</si>
  <si>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</si>
  <si>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</si>
  <si>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</si>
  <si>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</si>
  <si>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</si>
  <si>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</si>
  <si>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</si>
  <si>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</si>
  <si>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</si>
  <si>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</si>
  <si>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</si>
  <si>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</si>
  <si>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</si>
  <si>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</si>
  <si>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</si>
  <si>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</si>
  <si>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</si>
  <si>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</si>
  <si>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</si>
  <si>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</si>
  <si>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</si>
  <si>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</si>
  <si>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</si>
  <si>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</si>
  <si>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</si>
  <si>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</si>
  <si>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</si>
  <si>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</si>
  <si>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</si>
  <si>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</si>
  <si>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</si>
  <si>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</si>
  <si>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</si>
  <si>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</si>
  <si>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</si>
  <si>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</si>
  <si>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</si>
  <si>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</si>
  <si>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</si>
  <si>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</si>
  <si>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</si>
  <si>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</si>
  <si>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</si>
  <si>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</si>
  <si>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</si>
  <si>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</si>
  <si>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</si>
  <si>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</si>
  <si>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</si>
  <si>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</si>
  <si>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</si>
  <si>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</si>
  <si>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</si>
  <si>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</si>
  <si>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</si>
  <si>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</si>
  <si>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</si>
  <si>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</si>
  <si>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</si>
  <si>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</si>
  <si>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</si>
  <si>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</si>
  <si>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</si>
  <si>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</si>
  <si>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</si>
  <si>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</si>
  <si>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</si>
  <si>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</si>
  <si>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</si>
  <si>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</si>
  <si>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</si>
  <si>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</si>
  <si>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</si>
  <si>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</si>
  <si>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</si>
  <si>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</si>
  <si>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</si>
  <si>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</si>
  <si>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</si>
  <si>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</si>
  <si>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</si>
  <si>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</si>
  <si>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</si>
  <si>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</si>
  <si>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</si>
  <si>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</si>
  <si>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</si>
  <si>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</si>
  <si>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</si>
  <si>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</si>
  <si>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</si>
  <si>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</si>
  <si>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</si>
  <si>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</si>
  <si>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</si>
  <si>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</si>
  <si>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</si>
  <si>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</si>
  <si>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</si>
  <si>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</si>
  <si>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</si>
  <si>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</si>
  <si>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</si>
  <si>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</si>
  <si>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</si>
  <si>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</si>
  <si>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</si>
  <si>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</si>
  <si>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</si>
  <si>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</si>
  <si>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</si>
  <si>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</si>
  <si>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</si>
  <si>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</si>
  <si>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</si>
  <si>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</si>
  <si>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</si>
  <si>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</si>
  <si>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</si>
  <si>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</si>
  <si>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</si>
  <si>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</si>
  <si>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</si>
  <si>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</si>
  <si>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</si>
  <si>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</si>
  <si>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</si>
  <si>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</si>
  <si>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</si>
  <si>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</si>
  <si>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</si>
  <si>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</si>
  <si>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</si>
  <si>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</si>
  <si>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</si>
  <si>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</si>
  <si>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</si>
  <si>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</si>
  <si>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</si>
  <si>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</si>
  <si>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</si>
  <si>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</si>
  <si>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</si>
  <si>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</si>
  <si>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</si>
  <si>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</si>
  <si>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</si>
  <si>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</si>
  <si>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</si>
  <si>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</si>
  <si>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</si>
  <si>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</si>
  <si>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</si>
  <si>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</si>
  <si>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</si>
  <si>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</si>
  <si>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</si>
  <si>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</si>
  <si>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</si>
  <si>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</si>
  <si>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</si>
  <si>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</si>
  <si>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</si>
  <si>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</si>
  <si>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</si>
  <si>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</si>
  <si>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</si>
  <si>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</si>
  <si>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</si>
  <si>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</si>
  <si>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</si>
  <si>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</si>
  <si>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</si>
  <si>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</si>
  <si>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</si>
  <si>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</si>
  <si>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</si>
  <si>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</si>
  <si>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</si>
  <si>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</si>
  <si>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</si>
  <si>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</si>
  <si>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</si>
  <si>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</si>
  <si>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</si>
  <si>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</si>
  <si>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</si>
  <si>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</si>
  <si>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</si>
  <si>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</si>
  <si>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</si>
  <si>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</si>
  <si>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</si>
  <si>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</si>
  <si>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</si>
  <si>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</si>
  <si>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</si>
  <si>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</si>
  <si>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</si>
  <si>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</si>
  <si>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</si>
  <si>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</si>
  <si>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</si>
  <si>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</si>
  <si>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</si>
  <si>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</si>
  <si>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</si>
  <si>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</si>
  <si>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</si>
  <si>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</si>
  <si>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</si>
  <si>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</si>
  <si>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</si>
  <si>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</si>
  <si>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</si>
  <si>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</si>
  <si>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</si>
  <si>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</si>
  <si>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</si>
  <si>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</si>
  <si>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</si>
  <si>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</si>
  <si>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</si>
  <si>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</si>
  <si>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</si>
  <si>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</si>
  <si>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</si>
  <si>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</si>
  <si>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</si>
  <si>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</si>
  <si>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</si>
  <si>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</si>
  <si>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</si>
  <si>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</si>
  <si>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</si>
  <si>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</si>
  <si>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</si>
  <si>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</si>
  <si>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</si>
  <si>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</si>
  <si>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</si>
  <si>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</si>
  <si>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</si>
  <si>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</si>
  <si>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</si>
  <si>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</si>
  <si>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</si>
  <si>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</si>
  <si>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</si>
  <si>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</si>
  <si>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</si>
  <si>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</si>
  <si>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</si>
  <si>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</si>
  <si>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</si>
  <si>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</si>
  <si>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</si>
  <si>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</si>
  <si>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</si>
  <si>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</si>
  <si>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</si>
  <si>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</si>
  <si>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</si>
  <si>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</si>
  <si>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</si>
  <si>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</si>
  <si>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</si>
  <si>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</si>
  <si>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</si>
  <si>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</si>
  <si>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</si>
  <si>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</si>
  <si>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</si>
  <si>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</si>
  <si>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</si>
  <si>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</si>
  <si>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</si>
  <si>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</si>
  <si>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</si>
  <si>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</si>
  <si>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</si>
  <si>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</si>
  <si>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</si>
  <si>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</si>
  <si>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</si>
  <si>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</si>
  <si>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</si>
  <si>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</si>
  <si>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</si>
  <si>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</si>
  <si>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</si>
  <si>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</si>
  <si>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</si>
  <si>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</si>
  <si>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</si>
  <si>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</si>
  <si>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</si>
  <si>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</si>
  <si>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</si>
  <si>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</si>
  <si>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</si>
  <si>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</si>
  <si>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</si>
  <si>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</si>
  <si>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</si>
  <si>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</si>
  <si>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</si>
  <si>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</si>
  <si>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</si>
  <si>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</si>
  <si>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</si>
  <si>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</si>
  <si>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</si>
  <si>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</si>
  <si>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</si>
  <si>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</si>
  <si>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</si>
  <si>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</si>
  <si>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</si>
  <si>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</si>
  <si>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</si>
  <si>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</si>
  <si>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</si>
  <si>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</si>
  <si>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</si>
  <si>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</si>
  <si>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</si>
  <si>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</si>
  <si>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</si>
  <si>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</si>
  <si>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</si>
  <si>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</si>
  <si>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</si>
  <si>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</si>
  <si>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</si>
  <si>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</si>
  <si>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</si>
  <si>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</si>
  <si>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</si>
  <si>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</si>
  <si>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</si>
  <si>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</si>
  <si>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</si>
  <si>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</si>
  <si>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</si>
  <si>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</si>
  <si>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</si>
  <si>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</si>
  <si>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</si>
  <si>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</si>
  <si>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</si>
  <si>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</si>
  <si>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</si>
  <si>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</si>
  <si>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</si>
  <si>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</si>
  <si>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</si>
  <si>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</si>
  <si>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</si>
  <si>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</si>
  <si>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</si>
  <si>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</si>
  <si>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</si>
  <si>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</si>
  <si>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</si>
  <si>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</si>
  <si>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</si>
  <si>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</si>
  <si>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</si>
  <si>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</si>
  <si>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</si>
  <si>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</si>
  <si>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</si>
  <si>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</si>
  <si>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</si>
  <si>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</si>
  <si>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</si>
  <si>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</si>
  <si>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</si>
  <si>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</si>
  <si>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</si>
  <si>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</si>
  <si>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</si>
  <si>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</si>
  <si>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</si>
  <si>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</si>
  <si>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</si>
  <si>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</si>
  <si>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</si>
  <si>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</si>
  <si>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</si>
  <si>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</si>
  <si>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</si>
  <si>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</si>
  <si>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</si>
  <si>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</si>
  <si>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</si>
  <si>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</si>
  <si>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</si>
  <si>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</si>
  <si>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</si>
  <si>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</si>
  <si>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</si>
  <si>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</si>
  <si>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</si>
  <si>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</si>
  <si>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</si>
  <si>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</si>
  <si>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</si>
  <si>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</si>
  <si>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</si>
  <si>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</si>
  <si>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</si>
  <si>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</si>
  <si>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</si>
  <si>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</si>
  <si>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</si>
  <si>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</si>
  <si>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</si>
  <si>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</si>
  <si>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</si>
  <si>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</si>
  <si>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</si>
  <si>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</si>
  <si>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</si>
  <si>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</si>
  <si>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</si>
  <si>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</si>
  <si>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</si>
  <si>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</si>
  <si>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</si>
  <si>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</si>
  <si>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</si>
  <si>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</si>
  <si>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</si>
  <si>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</si>
  <si>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</si>
  <si>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</si>
  <si>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</si>
  <si>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</si>
  <si>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</si>
  <si>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</si>
  <si>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</si>
  <si>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</si>
  <si>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</si>
  <si>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</si>
  <si>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</si>
  <si>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</si>
  <si>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</si>
  <si>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</si>
  <si>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</si>
  <si>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</si>
  <si>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</si>
  <si>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</si>
  <si>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</si>
  <si>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</si>
  <si>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</si>
  <si>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</si>
  <si>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</si>
  <si>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</si>
  <si>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</si>
  <si>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</si>
  <si>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</si>
  <si>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</si>
  <si>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</si>
  <si>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</si>
  <si>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</si>
  <si>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</si>
  <si>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</si>
  <si>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</si>
  <si>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</si>
  <si>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</si>
  <si>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</si>
  <si>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</si>
  <si>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</si>
  <si>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</si>
  <si>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</si>
  <si>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</si>
  <si>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</si>
  <si>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</si>
  <si>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</si>
  <si>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</si>
  <si>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</si>
  <si>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</si>
  <si>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</si>
  <si>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</si>
  <si>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</si>
  <si>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</si>
  <si>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</si>
  <si>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</si>
  <si>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</si>
  <si>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</si>
  <si>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</si>
  <si>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</si>
  <si>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</si>
  <si>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</si>
  <si>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</si>
  <si>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</si>
  <si>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</si>
  <si>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</si>
  <si>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</si>
  <si>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</si>
  <si>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</si>
  <si>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</si>
  <si>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</si>
  <si>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</si>
  <si>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</si>
  <si>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</si>
  <si>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</si>
  <si>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</si>
  <si>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</si>
  <si>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</si>
  <si>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</si>
  <si>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</si>
  <si>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</si>
  <si>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</si>
  <si>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</si>
  <si>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</si>
  <si>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</si>
  <si>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</si>
  <si>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</si>
  <si>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</si>
  <si>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</si>
  <si>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</si>
  <si>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</si>
  <si>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</si>
  <si>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</si>
  <si>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</si>
  <si>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</si>
  <si>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</si>
  <si>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</si>
  <si>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</si>
  <si>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</si>
  <si>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</si>
  <si>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</si>
  <si>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</si>
  <si>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</si>
  <si>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</si>
  <si>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</si>
  <si>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</si>
  <si>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</si>
  <si>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</si>
  <si>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</si>
  <si>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</si>
  <si>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</si>
  <si>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</si>
  <si>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</si>
  <si>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</si>
  <si>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</si>
  <si>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</si>
  <si>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</si>
  <si>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</si>
  <si>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</si>
  <si>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</si>
  <si>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</si>
  <si>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</si>
  <si>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</si>
  <si>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</si>
  <si>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</si>
  <si>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</si>
  <si>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</si>
  <si>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</si>
  <si>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</si>
  <si>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</si>
  <si>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</si>
  <si>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</si>
  <si>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</si>
  <si>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</si>
  <si>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</si>
  <si>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</si>
  <si>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</si>
  <si>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</si>
  <si>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</si>
  <si>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</si>
  <si>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</si>
  <si>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</si>
  <si>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</si>
  <si>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</si>
  <si>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</si>
  <si>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</si>
  <si>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</si>
  <si>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</si>
  <si>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</si>
  <si>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</si>
  <si>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</si>
  <si>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</si>
  <si>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</si>
  <si>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</si>
  <si>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</si>
  <si>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</si>
  <si>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</si>
  <si>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</si>
  <si>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</si>
  <si>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</si>
  <si>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</si>
  <si>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</si>
  <si>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</si>
  <si>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</si>
  <si>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</si>
  <si>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</si>
  <si>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</si>
  <si>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</si>
  <si>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</si>
  <si>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</si>
  <si>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</si>
  <si>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</si>
  <si>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</si>
  <si>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</si>
  <si>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</si>
  <si>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</si>
  <si>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</si>
  <si>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</si>
  <si>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</si>
  <si>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</si>
  <si>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</si>
  <si>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</si>
  <si>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</si>
  <si>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</si>
  <si>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</si>
  <si>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</si>
  <si>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</si>
  <si>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</si>
  <si>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</si>
  <si>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</si>
  <si>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</si>
  <si>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</si>
  <si>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</si>
  <si>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</si>
  <si>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</si>
  <si>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</si>
  <si>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</si>
  <si>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</si>
  <si>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</si>
  <si>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</si>
  <si>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</si>
  <si>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</si>
  <si>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</si>
  <si>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</si>
  <si>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</si>
  <si>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</si>
  <si>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</si>
  <si>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</si>
  <si>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</si>
  <si>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</si>
  <si>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</si>
  <si>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</si>
  <si>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</si>
  <si>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</si>
  <si>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</si>
  <si>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</si>
  <si>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</si>
  <si>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</si>
  <si>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</si>
  <si>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</si>
  <si>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</si>
  <si>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</si>
  <si>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</si>
  <si>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</si>
  <si>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</si>
  <si>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</si>
  <si>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</si>
  <si>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</si>
  <si>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</si>
  <si>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</si>
  <si>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</si>
  <si>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</si>
  <si>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</si>
  <si>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</si>
  <si>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</si>
  <si>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</si>
  <si>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</si>
  <si>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</si>
  <si>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</si>
  <si>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</si>
  <si>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</si>
  <si>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</si>
  <si>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</si>
  <si>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</si>
  <si>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</si>
  <si>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</si>
  <si>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</si>
  <si>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</si>
  <si>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</si>
  <si>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</si>
  <si>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</si>
  <si>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</si>
  <si>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</si>
  <si>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</si>
  <si>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</si>
  <si>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</si>
  <si>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</si>
  <si>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</si>
  <si>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</si>
  <si>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</si>
  <si>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</si>
  <si>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</si>
  <si>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</si>
  <si>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</si>
  <si>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</si>
  <si>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</si>
  <si>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</si>
  <si>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</si>
  <si>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</si>
  <si>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</si>
  <si>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</si>
  <si>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</si>
  <si>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</si>
  <si>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</si>
  <si>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</si>
  <si>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</si>
  <si>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</si>
  <si>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</si>
  <si>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</si>
  <si>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</si>
  <si>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</si>
  <si>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</si>
  <si>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</si>
  <si>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</si>
  <si>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</si>
  <si>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</si>
  <si>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</si>
  <si>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</si>
  <si>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</si>
  <si>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</si>
  <si>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</si>
  <si>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</si>
  <si>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</si>
  <si>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</si>
  <si>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</si>
  <si>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</si>
  <si>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</si>
  <si>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</si>
  <si>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</si>
  <si>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</si>
  <si>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</si>
  <si>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</si>
  <si>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</si>
  <si>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</si>
  <si>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</si>
  <si>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</si>
  <si>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</si>
  <si>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</si>
  <si>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</si>
  <si>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</si>
  <si>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</si>
  <si>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</si>
  <si>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</si>
  <si>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</si>
  <si>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</si>
  <si>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</si>
  <si>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</si>
  <si>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</si>
  <si>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</si>
  <si>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</si>
  <si>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</si>
  <si>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</si>
  <si>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</si>
  <si>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</si>
  <si>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</si>
  <si>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</si>
  <si>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</si>
  <si>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</si>
  <si>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</si>
  <si>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</si>
  <si>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</si>
  <si>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</si>
  <si>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</si>
  <si>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</si>
  <si>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</si>
  <si>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</si>
  <si>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</si>
  <si>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</si>
  <si>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</si>
  <si>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</si>
  <si>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</si>
  <si>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</si>
  <si>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</si>
  <si>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</si>
  <si>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</si>
  <si>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</si>
  <si>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</si>
  <si>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</si>
  <si>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</si>
  <si>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</si>
  <si>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</si>
  <si>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</si>
  <si>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</si>
  <si>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</si>
  <si>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</si>
  <si>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</si>
  <si>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</si>
  <si>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</si>
  <si>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</si>
  <si>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</si>
  <si>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</si>
  <si>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</si>
  <si>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</si>
  <si>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</si>
  <si>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</si>
  <si>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</si>
  <si>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</si>
  <si>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</si>
  <si>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</si>
  <si>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</si>
  <si>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</si>
  <si>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</si>
  <si>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</si>
  <si>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</si>
  <si>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</si>
  <si>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</si>
  <si>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</si>
  <si>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</si>
  <si>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</si>
  <si>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</si>
  <si>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</si>
  <si>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</si>
  <si>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</si>
  <si>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</si>
  <si>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</si>
  <si>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</si>
  <si>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</si>
  <si>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</si>
  <si>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</si>
  <si>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</si>
  <si>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</si>
  <si>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</si>
  <si>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</si>
  <si>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</si>
  <si>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</si>
  <si>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</si>
  <si>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</si>
  <si>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</si>
  <si>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</si>
  <si>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</si>
  <si>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</si>
  <si>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</si>
  <si>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</si>
  <si>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</si>
  <si>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</si>
  <si>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</si>
  <si>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</si>
  <si>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</si>
  <si>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</si>
  <si>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</si>
  <si>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</si>
  <si>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</si>
  <si>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</si>
  <si>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</si>
  <si>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</si>
  <si>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</si>
  <si>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</si>
  <si>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</si>
  <si>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</si>
  <si>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</si>
  <si>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</si>
  <si>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</si>
  <si>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</si>
  <si>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</si>
  <si>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</si>
  <si>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</si>
  <si>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</si>
  <si>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</si>
  <si>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</si>
  <si>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</si>
  <si>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</si>
  <si>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</si>
  <si>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</si>
  <si>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</si>
  <si>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</si>
  <si>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</si>
  <si>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</si>
  <si>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</si>
  <si>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</si>
  <si>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</si>
  <si>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</si>
  <si>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</si>
  <si>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</si>
  <si>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</si>
  <si>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</si>
  <si>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</si>
  <si>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</si>
  <si>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</si>
  <si>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</si>
  <si>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</si>
  <si>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</si>
  <si>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</si>
  <si>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</si>
  <si>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</si>
  <si>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</si>
  <si>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</si>
  <si>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</si>
  <si>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</si>
  <si>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</si>
  <si>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</si>
  <si>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</si>
  <si>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</si>
  <si>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</si>
  <si>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</si>
  <si>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</si>
  <si>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</si>
  <si>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</si>
  <si>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</si>
  <si>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</si>
  <si>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</si>
  <si>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</si>
  <si>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</si>
  <si>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</si>
  <si>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</si>
  <si>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</si>
  <si>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</si>
  <si>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</si>
  <si>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</si>
  <si>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</si>
  <si>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</si>
  <si>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</si>
  <si>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</si>
  <si>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</si>
  <si>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</si>
  <si>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</si>
  <si>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</si>
  <si>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</si>
  <si>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</si>
  <si>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</si>
  <si>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</si>
  <si>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</si>
  <si>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</si>
  <si>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</si>
  <si>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</si>
  <si>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</si>
  <si>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</si>
  <si>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</si>
  <si>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</si>
  <si>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</si>
  <si>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</si>
  <si>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</si>
  <si>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</si>
  <si>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</si>
  <si>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</si>
  <si>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</si>
  <si>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</si>
  <si>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</si>
  <si>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</si>
  <si>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</si>
  <si>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</si>
  <si>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</si>
  <si>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</si>
  <si>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</si>
  <si>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</si>
  <si>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</si>
  <si>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</si>
  <si>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</si>
  <si>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</si>
  <si>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</si>
  <si>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</si>
  <si>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</si>
  <si>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</si>
  <si>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</si>
  <si>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</si>
  <si>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</si>
  <si>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</si>
  <si>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</si>
  <si>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</si>
  <si>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</si>
  <si>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</si>
  <si>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</si>
  <si>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</si>
  <si>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</si>
  <si>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</si>
  <si>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</si>
  <si>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</si>
  <si>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</si>
  <si>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</si>
  <si>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</si>
  <si>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</si>
  <si>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</si>
  <si>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</si>
  <si>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</si>
  <si>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</si>
  <si>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</si>
  <si>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</si>
  <si>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</si>
  <si>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</si>
  <si>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</si>
  <si>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</si>
  <si>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</si>
  <si>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</si>
  <si>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</si>
  <si>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</si>
  <si>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</si>
  <si>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</si>
  <si>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</si>
  <si>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</si>
  <si>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</si>
  <si>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</si>
  <si>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</si>
  <si>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</si>
  <si>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</si>
  <si>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</si>
  <si>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</si>
  <si>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</si>
  <si>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</si>
  <si>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</si>
  <si>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</si>
  <si>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</si>
  <si>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</si>
  <si>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</si>
  <si>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</si>
  <si>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</si>
  <si>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</si>
  <si>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</si>
  <si>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</si>
  <si>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</si>
  <si>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</si>
  <si>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</si>
  <si>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</si>
  <si>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</si>
  <si>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</si>
  <si>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</si>
  <si>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</si>
  <si>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</si>
  <si>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</si>
  <si>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</si>
  <si>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</si>
  <si>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</si>
  <si>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</si>
  <si>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</si>
  <si>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</si>
  <si>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</si>
  <si>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</si>
  <si>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</si>
  <si>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</si>
  <si>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</si>
  <si>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</si>
  <si>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</si>
  <si>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</si>
  <si>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</si>
  <si>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</si>
  <si>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</si>
  <si>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</si>
  <si>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</si>
  <si>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</si>
  <si>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</si>
  <si>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</si>
  <si>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</si>
  <si>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</si>
  <si>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</si>
  <si>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</si>
  <si>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</si>
  <si>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</si>
  <si>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</si>
  <si>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</si>
  <si>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</si>
  <si>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</si>
  <si>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</si>
  <si>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</si>
  <si>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</si>
  <si>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</si>
  <si>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</si>
  <si>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</si>
  <si>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</si>
  <si>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</si>
  <si>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</si>
  <si>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</si>
  <si>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</si>
  <si>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</si>
  <si>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</si>
  <si>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</si>
  <si>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</si>
  <si>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</si>
  <si>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</si>
  <si>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</si>
  <si>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</si>
  <si>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</si>
  <si>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</si>
  <si>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</si>
  <si>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</si>
  <si>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</si>
  <si>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</si>
  <si>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</si>
  <si>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</si>
  <si>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</si>
  <si>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</si>
  <si>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</si>
  <si>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</si>
  <si>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</si>
  <si>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</si>
  <si>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</si>
  <si>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</si>
  <si>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</si>
  <si>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</si>
  <si>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</si>
  <si>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</si>
  <si>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</si>
  <si>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</si>
  <si>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</si>
  <si>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</si>
  <si>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</si>
  <si>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</si>
  <si>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</si>
  <si>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</si>
  <si>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</si>
  <si>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</si>
  <si>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</si>
  <si>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</si>
  <si>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</si>
  <si>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</si>
  <si>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</si>
  <si>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</si>
  <si>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</si>
  <si>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</si>
  <si>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</si>
  <si>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</si>
  <si>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</si>
  <si>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</si>
  <si>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</si>
  <si>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</si>
  <si>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</si>
  <si>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</si>
  <si>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</si>
  <si>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</si>
  <si>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</si>
  <si>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</si>
  <si>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</si>
  <si>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</si>
  <si>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</si>
  <si>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</si>
  <si>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</si>
  <si>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</si>
  <si>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</si>
  <si>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</si>
  <si>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</si>
  <si>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</si>
  <si>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</si>
  <si>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</si>
  <si>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</si>
  <si>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</si>
  <si>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</si>
  <si>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</si>
  <si>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</si>
  <si>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</si>
  <si>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</si>
  <si>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</si>
  <si>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</si>
  <si>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</si>
  <si>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</si>
  <si>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</si>
  <si>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</si>
  <si>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</si>
  <si>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</si>
  <si>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</si>
  <si>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</si>
  <si>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</si>
  <si>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</si>
  <si>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</si>
  <si>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</si>
  <si>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</si>
  <si>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</si>
  <si>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</si>
  <si>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</si>
  <si>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</si>
  <si>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</si>
  <si>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</si>
  <si>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</si>
  <si>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</si>
  <si>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</si>
  <si>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</si>
  <si>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</si>
  <si>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</si>
  <si>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</si>
  <si>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</si>
  <si>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</si>
  <si>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</si>
  <si>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</si>
  <si>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</si>
  <si>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</si>
  <si>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</si>
  <si>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</si>
  <si>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</si>
  <si>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</si>
  <si>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</si>
  <si>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</si>
  <si>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</si>
  <si>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</si>
  <si>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</si>
  <si>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</si>
  <si>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</si>
  <si>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</si>
  <si>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</si>
  <si>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</si>
  <si>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</si>
  <si>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</si>
  <si>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</si>
  <si>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</si>
  <si>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</si>
  <si>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</si>
  <si>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</si>
  <si>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</si>
  <si>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</si>
  <si>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</si>
  <si>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</si>
  <si>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</si>
  <si>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</si>
  <si>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</si>
  <si>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</si>
  <si>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</si>
  <si>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</si>
  <si>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</si>
  <si>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</si>
  <si>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</si>
  <si>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</si>
  <si>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</si>
  <si>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</si>
  <si>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</si>
  <si>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</si>
  <si>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</si>
  <si>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</si>
  <si>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</si>
  <si>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</si>
  <si>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</si>
  <si>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</si>
  <si>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</si>
  <si>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</si>
  <si>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</si>
  <si>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</si>
  <si>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</si>
  <si>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</si>
  <si>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</si>
  <si>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</si>
  <si>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</si>
  <si>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</si>
  <si>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</si>
  <si>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</si>
  <si>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</si>
  <si>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</si>
  <si>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</si>
  <si>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</si>
  <si>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</si>
  <si>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</si>
  <si>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</si>
  <si>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</si>
  <si>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</si>
  <si>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</si>
  <si>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</si>
  <si>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</si>
  <si>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</si>
  <si>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</si>
  <si>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</si>
  <si>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</si>
  <si>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</si>
  <si>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</si>
  <si>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</si>
  <si>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</si>
  <si>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</si>
  <si>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</si>
  <si>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</si>
  <si>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</si>
  <si>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</si>
  <si>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</si>
  <si>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</si>
  <si>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</si>
  <si>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</si>
  <si>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</si>
  <si>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</si>
  <si>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</si>
  <si>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</si>
  <si>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</si>
  <si>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</si>
  <si>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</si>
  <si>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</si>
  <si>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</si>
  <si>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</si>
  <si>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</si>
  <si>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</si>
  <si>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</si>
  <si>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</si>
  <si>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</si>
  <si>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</si>
  <si>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</si>
  <si>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</si>
  <si>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</si>
  <si>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</si>
  <si>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</si>
  <si>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</si>
  <si>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</si>
  <si>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</si>
  <si>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</si>
  <si>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</si>
  <si>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</si>
  <si>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</si>
  <si>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</si>
  <si>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</si>
  <si>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</si>
  <si>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</si>
  <si>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</si>
  <si>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</si>
  <si>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</si>
  <si>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</si>
  <si>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</si>
  <si>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</si>
  <si>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</si>
  <si>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</si>
  <si>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</si>
  <si>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</si>
  <si>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</si>
  <si>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</si>
  <si>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</si>
  <si>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</si>
  <si>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</si>
  <si>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</si>
  <si>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</si>
  <si>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</si>
  <si>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</si>
  <si>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</si>
  <si>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</si>
  <si>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</si>
  <si>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</si>
  <si>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</si>
  <si>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</si>
  <si>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</si>
  <si>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</si>
  <si>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</si>
  <si>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</si>
  <si>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</si>
  <si>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</si>
  <si>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</si>
  <si>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</si>
  <si>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</si>
  <si>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</si>
  <si>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</si>
  <si>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</si>
  <si>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</si>
  <si>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</si>
  <si>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</si>
  <si>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</si>
  <si>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</si>
  <si>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</si>
  <si>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</si>
  <si>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</si>
  <si>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</si>
  <si>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</si>
  <si>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</si>
  <si>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</si>
  <si>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</si>
  <si>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</si>
  <si>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</si>
  <si>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</si>
  <si>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</si>
  <si>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</si>
  <si>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</si>
  <si>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</si>
  <si>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</si>
  <si>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</si>
  <si>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</si>
  <si>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</si>
  <si>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</si>
  <si>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</si>
  <si>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</si>
  <si>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</si>
  <si>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</si>
  <si>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</si>
  <si>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</si>
  <si>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</si>
  <si>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</si>
  <si>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</si>
  <si>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</si>
  <si>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</si>
  <si>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</si>
  <si>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</si>
  <si>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</si>
  <si>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</si>
  <si>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</si>
  <si>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</si>
  <si>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</si>
  <si>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</si>
  <si>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</si>
  <si>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</si>
  <si>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</si>
  <si>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</si>
  <si>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</si>
  <si>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</si>
  <si>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</si>
  <si>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</si>
  <si>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</si>
  <si>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</si>
  <si>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</si>
  <si>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</si>
  <si>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</si>
  <si>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</si>
  <si>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</si>
  <si>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</si>
  <si>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</si>
  <si>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</si>
  <si>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</si>
  <si>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</si>
  <si>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</si>
  <si>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</si>
  <si>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</si>
  <si>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</si>
  <si>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</si>
  <si>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</si>
  <si>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</si>
  <si>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</si>
  <si>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</si>
  <si>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</si>
  <si>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</si>
  <si>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</si>
  <si>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</si>
  <si>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</si>
  <si>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</si>
  <si>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</si>
  <si>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</si>
  <si>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</si>
  <si>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</si>
  <si>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</si>
  <si>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</si>
  <si>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</si>
  <si>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</si>
  <si>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</si>
  <si>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</si>
  <si>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</si>
  <si>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</si>
  <si>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</si>
  <si>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</si>
  <si>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</si>
  <si>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</si>
  <si>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</si>
  <si>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</si>
  <si>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</si>
  <si>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</si>
  <si>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</si>
  <si>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</si>
  <si>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</si>
  <si>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</si>
  <si>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</si>
  <si>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</si>
  <si>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</si>
  <si>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</si>
  <si>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</si>
  <si>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</si>
  <si>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</si>
  <si>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</si>
  <si>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</si>
  <si>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</si>
  <si>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</si>
  <si>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</si>
  <si>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</si>
  <si>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</si>
  <si>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</si>
  <si>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</si>
  <si>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</si>
  <si>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</si>
  <si>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</si>
  <si>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</si>
  <si>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</si>
  <si>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</si>
  <si>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</si>
  <si>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</si>
  <si>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</si>
  <si>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</si>
  <si>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</si>
  <si>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</si>
  <si>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</si>
  <si>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</si>
  <si>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</si>
  <si>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</si>
  <si>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</si>
  <si>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</si>
  <si>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</si>
  <si>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</si>
  <si>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</si>
  <si>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</si>
  <si>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</si>
  <si>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</si>
  <si>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</si>
  <si>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</si>
  <si>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</si>
  <si>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</si>
  <si>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</si>
  <si>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</si>
  <si>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</si>
  <si>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</si>
  <si>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</si>
  <si>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</si>
  <si>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</si>
  <si>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</si>
  <si>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</si>
  <si>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</si>
  <si>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</si>
  <si>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</si>
  <si>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</si>
  <si>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</si>
  <si>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</si>
  <si>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</si>
  <si>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</si>
  <si>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</si>
  <si>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</si>
  <si>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</si>
  <si>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</si>
  <si>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</si>
  <si>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</si>
  <si>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</si>
  <si>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</si>
  <si>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</si>
  <si>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</si>
  <si>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</si>
  <si>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</si>
  <si>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</si>
  <si>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</si>
  <si>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</si>
  <si>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</si>
  <si>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</si>
  <si>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</si>
  <si>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</si>
  <si>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</si>
  <si>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</si>
  <si>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</si>
  <si>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</si>
  <si>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</si>
  <si>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</si>
  <si>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</si>
  <si>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</si>
  <si>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</si>
  <si>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</si>
  <si>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</si>
  <si>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</si>
  <si>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</si>
  <si>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</si>
  <si>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</si>
  <si>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</si>
  <si>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</si>
  <si>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</si>
  <si>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</si>
  <si>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</si>
  <si>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</si>
  <si>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</si>
  <si>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</si>
  <si>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</si>
  <si>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</si>
  <si>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</si>
  <si>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</si>
  <si>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</si>
  <si>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</si>
  <si>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</si>
  <si>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</si>
  <si>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</si>
  <si>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</si>
  <si>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</si>
  <si>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</si>
  <si>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</si>
  <si>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</si>
  <si>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</si>
  <si>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</si>
  <si>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</si>
  <si>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</si>
  <si>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</si>
  <si>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</si>
  <si>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</si>
  <si>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</si>
  <si>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</si>
  <si>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</si>
  <si>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</si>
  <si>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</si>
  <si>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</si>
  <si>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</si>
  <si>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</si>
  <si>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</si>
  <si>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</si>
  <si>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</si>
  <si>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</si>
  <si>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</si>
  <si>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</si>
  <si>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</si>
  <si>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</si>
  <si>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</si>
  <si>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</si>
  <si>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</si>
  <si>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</si>
  <si>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</si>
  <si>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</si>
  <si>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</si>
  <si>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</si>
  <si>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</si>
  <si>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</si>
  <si>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</si>
  <si>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</si>
  <si>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</si>
  <si>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</si>
  <si>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</si>
  <si>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</si>
  <si>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</si>
  <si>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</si>
  <si>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</si>
  <si>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</si>
  <si>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</si>
  <si>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</si>
  <si>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</si>
  <si>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</si>
  <si>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</si>
  <si>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</si>
  <si>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</si>
  <si>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</si>
  <si>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</si>
  <si>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</si>
  <si>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</si>
  <si>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</si>
  <si>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</si>
  <si>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</si>
  <si>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</si>
  <si>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</si>
  <si>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</si>
  <si>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</si>
  <si>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</si>
  <si>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</si>
  <si>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</si>
  <si>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</si>
  <si>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</si>
  <si>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</si>
  <si>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</si>
  <si>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</si>
  <si>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</si>
  <si>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</si>
  <si>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</si>
  <si>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</si>
  <si>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</si>
  <si>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</si>
  <si>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</si>
  <si>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</si>
  <si>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</si>
  <si>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</si>
  <si>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</si>
  <si>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</si>
  <si>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</si>
  <si>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</si>
  <si>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</si>
  <si>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</si>
  <si>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</si>
  <si>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</si>
  <si>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</si>
  <si>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</si>
  <si>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</si>
  <si>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</si>
  <si>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</si>
  <si>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</si>
  <si>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</si>
  <si>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</si>
  <si>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</si>
  <si>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</si>
  <si>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</si>
  <si>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</si>
  <si>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</si>
  <si>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</si>
  <si>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</si>
  <si>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</si>
  <si>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</si>
  <si>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</si>
  <si>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</si>
  <si>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</si>
  <si>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</si>
  <si>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</si>
  <si>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</si>
  <si>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</si>
  <si>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</si>
  <si>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</si>
  <si>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</si>
  <si>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</si>
  <si>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</si>
  <si>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</si>
  <si>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</si>
  <si>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</si>
  <si>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</si>
  <si>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</si>
  <si>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</si>
  <si>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</si>
  <si>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</si>
  <si>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</si>
  <si>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</si>
  <si>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</si>
  <si>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</si>
  <si>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</si>
  <si>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</si>
  <si>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</si>
  <si>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</si>
  <si>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</si>
  <si>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</si>
  <si>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</si>
  <si>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</si>
  <si>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</si>
  <si>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</si>
  <si>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</si>
  <si>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</si>
  <si>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</si>
  <si>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</si>
  <si>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</si>
  <si>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</si>
  <si>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</si>
  <si>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</si>
  <si>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</si>
  <si>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</si>
  <si>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</si>
  <si>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</si>
  <si>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</si>
  <si>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</si>
  <si>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</si>
  <si>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</si>
  <si>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</si>
  <si>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</si>
  <si>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</si>
  <si>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</si>
  <si>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</si>
  <si>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</si>
  <si>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</si>
  <si>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</si>
  <si>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</si>
  <si>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</si>
  <si>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</si>
  <si>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</si>
  <si>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</si>
  <si>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</si>
  <si>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</si>
  <si>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</si>
  <si>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</si>
  <si>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</si>
  <si>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</si>
  <si>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</si>
  <si>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</si>
  <si>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</si>
  <si>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</si>
  <si>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</si>
  <si>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</si>
  <si>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</si>
  <si>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</si>
  <si>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</si>
  <si>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</si>
  <si>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</si>
  <si>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</si>
  <si>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</si>
  <si>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</si>
  <si>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</si>
  <si>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</si>
  <si>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</si>
  <si>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</si>
  <si>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</si>
  <si>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</si>
  <si>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</si>
  <si>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</si>
  <si>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</si>
  <si>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</si>
  <si>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</si>
  <si>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</si>
  <si>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</si>
  <si>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</si>
  <si>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</si>
  <si>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</si>
  <si>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</si>
  <si>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</si>
  <si>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</si>
  <si>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</si>
  <si>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</si>
  <si>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</si>
  <si>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</si>
  <si>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</si>
  <si>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</si>
  <si>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</si>
  <si>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</si>
  <si>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</si>
  <si>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</si>
  <si>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</si>
  <si>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</si>
  <si>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</si>
  <si>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</si>
  <si>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</si>
  <si>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</si>
  <si>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</si>
  <si>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</si>
  <si>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</si>
  <si>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</si>
  <si>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</si>
  <si>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</si>
  <si>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</si>
  <si>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</si>
  <si>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</si>
  <si>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</si>
  <si>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</si>
  <si>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</si>
  <si>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</si>
  <si>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</si>
  <si>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</si>
  <si>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</si>
  <si>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</si>
  <si>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</si>
  <si>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</si>
  <si>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</si>
  <si>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</si>
  <si>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</si>
  <si>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</si>
  <si>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</si>
  <si>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</si>
  <si>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</si>
  <si>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</si>
  <si>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</si>
  <si>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</si>
  <si>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</si>
  <si>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</si>
  <si>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</si>
  <si>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</si>
  <si>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</si>
  <si>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</si>
  <si>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</si>
  <si>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</si>
  <si>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</si>
  <si>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</si>
  <si>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</si>
  <si>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</si>
  <si>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</si>
  <si>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</si>
  <si>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</si>
  <si>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</si>
  <si>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</si>
  <si>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</si>
  <si>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</si>
  <si>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</si>
  <si>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</si>
  <si>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</si>
  <si>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</si>
  <si>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</si>
  <si>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</si>
  <si>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</si>
  <si>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</si>
  <si>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</si>
  <si>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</si>
  <si>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</si>
  <si>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</si>
  <si>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</si>
  <si>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</si>
  <si>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</si>
  <si>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</si>
  <si>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</si>
  <si>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</si>
  <si>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</si>
  <si>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</si>
  <si>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</si>
  <si>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</si>
  <si>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</si>
  <si>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</si>
  <si>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</si>
  <si>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</si>
  <si>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</si>
  <si>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</si>
  <si>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</si>
  <si>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</si>
  <si>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</si>
  <si>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</si>
  <si>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</si>
  <si>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</si>
  <si>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</si>
  <si>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</si>
  <si>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</si>
  <si>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</si>
  <si>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</si>
  <si>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</si>
  <si>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</si>
  <si>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</si>
  <si>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</si>
  <si>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</si>
  <si>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</si>
  <si>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</si>
  <si>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</si>
  <si>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</si>
  <si>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</si>
  <si>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</si>
  <si>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</si>
  <si>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</si>
  <si>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</si>
  <si>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</si>
  <si>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</si>
  <si>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</si>
  <si>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</si>
  <si>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</si>
  <si>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</si>
  <si>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</si>
  <si>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</si>
  <si>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</si>
  <si>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</si>
  <si>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</si>
  <si>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</si>
  <si>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</si>
  <si>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</si>
  <si>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</si>
  <si>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</si>
  <si>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</si>
  <si>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</si>
  <si>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</si>
  <si>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</si>
  <si>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</si>
  <si>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</si>
  <si>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</si>
  <si>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</si>
  <si>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</si>
  <si>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</si>
  <si>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</si>
  <si>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</si>
  <si>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</si>
  <si>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</si>
  <si>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</si>
  <si>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</si>
  <si>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</si>
  <si>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</si>
  <si>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</si>
  <si>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</si>
  <si>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</si>
  <si>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</si>
  <si>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</si>
  <si>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</si>
  <si>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</si>
  <si>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</si>
  <si>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</si>
  <si>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</si>
  <si>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</si>
  <si>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</si>
  <si>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</si>
  <si>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</si>
  <si>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</si>
  <si>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</si>
  <si>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</si>
  <si>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</si>
  <si>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</si>
  <si>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</si>
  <si>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</si>
  <si>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</si>
  <si>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</si>
  <si>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</si>
  <si>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</si>
  <si>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</si>
  <si>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</si>
  <si>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</si>
  <si>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</si>
  <si>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</si>
  <si>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</si>
  <si>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</si>
  <si>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</si>
  <si>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</si>
  <si>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</si>
  <si>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</si>
  <si>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</si>
  <si>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</si>
  <si>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</si>
  <si>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</si>
  <si>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</si>
  <si>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</si>
  <si>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</si>
  <si>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</si>
  <si>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</si>
  <si>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</si>
  <si>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</si>
  <si>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</si>
  <si>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</si>
  <si>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</si>
  <si>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</si>
  <si>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</si>
  <si>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</si>
  <si>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</si>
  <si>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</si>
  <si>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</si>
  <si>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</si>
  <si>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</si>
  <si>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</si>
  <si>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</si>
  <si>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</si>
  <si>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</si>
  <si>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</si>
  <si>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</si>
  <si>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</si>
  <si>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</si>
  <si>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</si>
  <si>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</si>
  <si>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</si>
  <si>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</si>
  <si>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</si>
  <si>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</si>
  <si>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</si>
  <si>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</si>
  <si>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</si>
  <si>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</si>
  <si>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</si>
  <si>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</si>
  <si>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</si>
  <si>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</si>
  <si>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</si>
  <si>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</si>
  <si>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</si>
  <si>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</si>
  <si>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</si>
  <si>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</si>
  <si>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</si>
  <si>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</si>
  <si>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</si>
  <si>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</si>
  <si>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</si>
  <si>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</si>
  <si>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</si>
  <si>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</si>
  <si>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</si>
  <si>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</si>
  <si>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</si>
  <si>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</si>
  <si>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</si>
  <si>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</si>
  <si>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</si>
  <si>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</si>
  <si>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</si>
  <si>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</si>
  <si>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</si>
  <si>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</si>
  <si>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</si>
  <si>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</si>
  <si>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</si>
  <si>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</si>
  <si>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</si>
  <si>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</si>
  <si>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</si>
  <si>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</si>
  <si>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</si>
  <si>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</si>
  <si>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</si>
  <si>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</si>
  <si>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</si>
  <si>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</si>
  <si>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</si>
  <si>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</si>
  <si>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</si>
  <si>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</si>
  <si>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</si>
  <si>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</si>
  <si>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</si>
  <si>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</si>
  <si>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</si>
  <si>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</si>
  <si>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</si>
  <si>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</si>
  <si>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</si>
  <si>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</si>
  <si>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</si>
  <si>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</si>
  <si>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</si>
  <si>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</si>
  <si>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</si>
  <si>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</si>
  <si>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</si>
  <si>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</si>
  <si>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</si>
  <si>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</si>
  <si>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</si>
  <si>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</si>
  <si>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</si>
  <si>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</si>
  <si>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</si>
  <si>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</si>
  <si>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</si>
  <si>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</si>
  <si>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</si>
  <si>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</si>
  <si>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</si>
  <si>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</si>
  <si>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</si>
  <si>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</si>
  <si>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</si>
  <si>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</si>
  <si>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</si>
  <si>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</si>
  <si>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</si>
  <si>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</si>
  <si>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</si>
  <si>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</si>
  <si>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</si>
  <si>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</si>
  <si>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</si>
  <si>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</si>
  <si>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</si>
  <si>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</si>
  <si>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</si>
  <si>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</si>
  <si>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</si>
  <si>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</si>
  <si>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</si>
  <si>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</si>
  <si>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</si>
  <si>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</si>
  <si>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</si>
  <si>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</si>
  <si>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</si>
  <si>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</si>
  <si>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</si>
  <si>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</si>
  <si>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</si>
  <si>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</si>
  <si>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</si>
  <si>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</si>
  <si>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</si>
  <si>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</si>
  <si>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</si>
  <si>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</si>
  <si>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</si>
  <si>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</si>
  <si>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</si>
  <si>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</si>
  <si>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</si>
  <si>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</si>
  <si>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</si>
  <si>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</si>
  <si>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</si>
  <si>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</si>
  <si>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</si>
  <si>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</si>
  <si>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</si>
  <si>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</si>
  <si>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</si>
  <si>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</si>
  <si>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</si>
  <si>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</si>
  <si>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</si>
  <si>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</si>
  <si>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</si>
  <si>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</si>
  <si>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</si>
  <si>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</si>
  <si>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</si>
  <si>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</si>
  <si>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</si>
  <si>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</si>
  <si>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</si>
  <si>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</si>
  <si>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</si>
  <si>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</si>
  <si>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</si>
  <si>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</si>
  <si>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</si>
  <si>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</si>
  <si>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</si>
  <si>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</si>
  <si>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</si>
  <si>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</si>
  <si>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</si>
  <si>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</si>
  <si>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</si>
  <si>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</si>
  <si>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</si>
  <si>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</si>
  <si>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</si>
  <si>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</si>
  <si>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</si>
  <si>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</si>
  <si>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</si>
  <si>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</si>
  <si>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</si>
  <si>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</si>
  <si>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</si>
  <si>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</si>
  <si>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</si>
  <si>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</si>
  <si>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</si>
  <si>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</si>
  <si>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</si>
  <si>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</si>
  <si>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</si>
  <si>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</si>
  <si>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</si>
  <si>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</si>
  <si>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</si>
  <si>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</si>
  <si>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</si>
  <si>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</si>
  <si>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</si>
  <si>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</si>
  <si>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</si>
  <si>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</si>
  <si>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</si>
  <si>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</si>
  <si>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</si>
  <si>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</si>
  <si>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</si>
  <si>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</si>
  <si>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</si>
  <si>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</si>
  <si>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</si>
  <si>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</si>
  <si>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</si>
  <si>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</si>
  <si>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</si>
  <si>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</si>
  <si>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</si>
  <si>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</si>
  <si>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</si>
  <si>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</si>
  <si>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</si>
  <si>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</si>
  <si>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</si>
  <si>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</si>
  <si>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</si>
  <si>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</si>
  <si>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</si>
  <si>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</si>
  <si>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</si>
  <si>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</si>
  <si>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</si>
  <si>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</si>
  <si>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</si>
  <si>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</si>
  <si>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</si>
  <si>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</si>
  <si>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</si>
  <si>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</si>
  <si>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</si>
  <si>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</si>
  <si>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</si>
  <si>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</si>
  <si>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</si>
  <si>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</si>
  <si>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</si>
  <si>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</si>
  <si>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</si>
  <si>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</si>
  <si>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</si>
  <si>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</si>
  <si>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</si>
  <si>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</si>
  <si>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</si>
  <si>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</si>
  <si>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</si>
  <si>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</si>
  <si>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</si>
  <si>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</si>
  <si>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</si>
  <si>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</si>
  <si>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</si>
  <si>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</si>
  <si>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</si>
  <si>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</si>
  <si>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</si>
  <si>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</si>
  <si>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</si>
  <si>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</si>
  <si>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</si>
  <si>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</si>
  <si>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</si>
  <si>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</si>
  <si>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</si>
  <si>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</si>
  <si>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</si>
  <si>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</si>
  <si>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</si>
  <si>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</si>
  <si>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</si>
  <si>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</si>
  <si>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</si>
  <si>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</si>
  <si>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</si>
  <si>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</si>
  <si>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</si>
  <si>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</si>
  <si>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</si>
  <si>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</si>
  <si>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</si>
  <si>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</si>
  <si>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</si>
  <si>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</si>
  <si>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</si>
  <si>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</si>
  <si>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</si>
  <si>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</si>
  <si>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</si>
  <si>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</si>
  <si>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</si>
  <si>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</si>
  <si>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</si>
  <si>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</si>
  <si>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</si>
  <si>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</si>
  <si>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</si>
  <si>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</si>
  <si>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</si>
  <si>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</si>
  <si>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</si>
  <si>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</si>
  <si>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</si>
  <si>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</si>
  <si>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</si>
  <si>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</si>
  <si>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</si>
  <si>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</si>
  <si>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</si>
  <si>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</si>
  <si>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</si>
  <si>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</si>
  <si>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</si>
  <si>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</si>
  <si>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</si>
  <si>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</si>
  <si>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</si>
  <si>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</si>
  <si>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</si>
  <si>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</si>
  <si>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</si>
  <si>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</si>
  <si>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</si>
  <si>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</si>
  <si>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</si>
  <si>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</si>
  <si>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</si>
  <si>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</si>
  <si>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</si>
  <si>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</si>
  <si>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</si>
  <si>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</si>
  <si>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</si>
  <si>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</si>
  <si>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</si>
  <si>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</si>
  <si>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</si>
  <si>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</si>
  <si>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</si>
  <si>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</si>
  <si>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</si>
  <si>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</si>
  <si>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</si>
  <si>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</si>
  <si>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</si>
  <si>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</si>
  <si>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</si>
  <si>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</si>
  <si>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</si>
  <si>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</si>
  <si>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</si>
  <si>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</si>
  <si>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</si>
  <si>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</si>
  <si>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</si>
  <si>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</si>
  <si>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</si>
  <si>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</si>
  <si>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</si>
  <si>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</si>
  <si>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</si>
  <si>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</si>
  <si>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</si>
  <si>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</si>
  <si>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</si>
  <si>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</si>
  <si>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</si>
  <si>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</si>
  <si>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</si>
  <si>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</si>
  <si>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</si>
  <si>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</si>
  <si>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</si>
  <si>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</si>
  <si>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</si>
  <si>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</si>
  <si>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</si>
  <si>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</si>
  <si>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</si>
  <si>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</si>
  <si>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</si>
  <si>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</si>
  <si>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</si>
  <si>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</si>
  <si>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</si>
  <si>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</si>
  <si>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</si>
  <si>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</si>
  <si>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</si>
  <si>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</si>
  <si>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</si>
  <si>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</si>
  <si>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</si>
  <si>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</si>
  <si>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</si>
  <si>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</si>
  <si>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</si>
  <si>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</si>
  <si>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</si>
  <si>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</si>
  <si>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</si>
  <si>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</si>
  <si>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</si>
  <si>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</si>
  <si>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</si>
  <si>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</si>
  <si>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</si>
  <si>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</si>
  <si>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</si>
  <si>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</si>
  <si>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</si>
  <si>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</si>
  <si>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</si>
  <si>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</si>
  <si>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</si>
  <si>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</si>
  <si>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</si>
  <si>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</si>
  <si>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</si>
  <si>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</si>
  <si>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</si>
  <si>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</si>
  <si>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</si>
  <si>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</si>
  <si>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</si>
  <si>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</si>
  <si>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</si>
  <si>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</si>
  <si>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</si>
  <si>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</si>
  <si>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</si>
  <si>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</si>
  <si>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</si>
  <si>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</si>
  <si>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</si>
  <si>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</si>
  <si>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</si>
  <si>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</si>
  <si>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</si>
  <si>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</si>
  <si>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</si>
  <si>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</si>
  <si>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</si>
  <si>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</si>
  <si>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</si>
  <si>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</si>
  <si>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</si>
  <si>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</si>
  <si>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</si>
  <si>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</si>
  <si>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</si>
  <si>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</si>
  <si>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</si>
  <si>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</si>
  <si>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</si>
  <si>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</si>
  <si>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</si>
  <si>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</si>
  <si>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</si>
  <si>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</si>
  <si>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</si>
  <si>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</si>
  <si>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</si>
  <si>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</si>
  <si>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</si>
  <si>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</si>
  <si>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</si>
  <si>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</si>
  <si>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</si>
  <si>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</si>
  <si>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</si>
  <si>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</si>
  <si>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</si>
  <si>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</si>
  <si>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</si>
  <si>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</si>
  <si>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</si>
  <si>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</si>
  <si>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</si>
  <si>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</si>
  <si>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</si>
  <si>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</si>
  <si>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</si>
  <si>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</si>
  <si>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</si>
  <si>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</si>
  <si>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</si>
  <si>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</si>
  <si>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</si>
  <si>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</si>
  <si>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</si>
  <si>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</si>
  <si>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</si>
  <si>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</si>
  <si>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</si>
  <si>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</si>
  <si>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</si>
  <si>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</si>
  <si>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</si>
  <si>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</si>
  <si>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</si>
  <si>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</si>
  <si>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</si>
  <si>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</si>
  <si>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</si>
  <si>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</si>
  <si>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</si>
  <si>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</si>
  <si>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</si>
  <si>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</si>
  <si>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</si>
  <si>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</si>
  <si>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</si>
  <si>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</si>
  <si>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</si>
  <si>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</si>
  <si>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</si>
  <si>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</si>
  <si>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</si>
  <si>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</si>
  <si>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</si>
  <si>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</si>
  <si>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</si>
  <si>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</si>
  <si>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</si>
  <si>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</si>
  <si>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</si>
  <si>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</si>
  <si>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</si>
  <si>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</si>
  <si>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</si>
  <si>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</si>
  <si>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</si>
  <si>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</si>
  <si>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</si>
  <si>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</si>
  <si>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</si>
  <si>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</si>
  <si>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</si>
  <si>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</si>
  <si>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</si>
  <si>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</si>
  <si>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</si>
  <si>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</si>
  <si>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</si>
  <si>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</si>
  <si>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</si>
  <si>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</si>
  <si>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</si>
  <si>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</si>
  <si>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</si>
  <si>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</si>
  <si>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</si>
  <si>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</si>
  <si>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</si>
  <si>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</si>
  <si>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</si>
  <si>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</si>
  <si>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</si>
  <si>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</si>
  <si>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</si>
  <si>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</si>
  <si>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</si>
  <si>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</si>
  <si>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</si>
  <si>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</si>
  <si>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</si>
  <si>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</si>
  <si>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</si>
  <si>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</si>
  <si>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</si>
  <si>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</si>
  <si>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</si>
  <si>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</si>
  <si>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</si>
  <si>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</si>
  <si>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</si>
  <si>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</si>
  <si>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</si>
  <si>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</si>
  <si>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</si>
  <si>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</si>
  <si>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</si>
  <si>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</si>
  <si>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</si>
  <si>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</si>
  <si>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</si>
  <si>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</si>
  <si>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</si>
  <si>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</si>
  <si>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</si>
  <si>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</si>
  <si>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</si>
  <si>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</si>
  <si>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</si>
  <si>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</si>
  <si>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</si>
  <si>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</si>
  <si>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</si>
  <si>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</si>
  <si>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</si>
  <si>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</si>
  <si>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</si>
  <si>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</si>
  <si>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</si>
  <si>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</si>
  <si>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</si>
  <si>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</si>
  <si>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</si>
  <si>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</si>
  <si>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</si>
  <si>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</si>
  <si>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</si>
  <si>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</si>
  <si>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</si>
  <si>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</si>
  <si>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</si>
  <si>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</si>
  <si>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</si>
  <si>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</si>
  <si>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</si>
  <si>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</si>
  <si>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</si>
  <si>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</si>
  <si>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</si>
  <si>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</si>
  <si>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</si>
  <si>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</si>
  <si>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</si>
  <si>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</si>
  <si>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</si>
  <si>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</si>
  <si>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</si>
  <si>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</si>
  <si>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</si>
  <si>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</si>
  <si>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</si>
  <si>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</si>
  <si>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</si>
  <si>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</si>
  <si>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</si>
  <si>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</si>
  <si>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</si>
  <si>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</si>
  <si>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</si>
  <si>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</si>
  <si>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</si>
  <si>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</si>
  <si>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</si>
  <si>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</si>
  <si>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</si>
  <si>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</si>
  <si>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</si>
  <si>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</si>
  <si>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</si>
  <si>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</si>
  <si>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</si>
  <si>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</si>
  <si>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</si>
  <si>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</si>
  <si>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</si>
  <si>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</si>
  <si>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</si>
  <si>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</si>
  <si>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</si>
  <si>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</si>
  <si>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</si>
  <si>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</si>
  <si>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</si>
  <si>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</si>
  <si>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</si>
  <si>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</si>
  <si>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</si>
  <si>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</si>
  <si>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</si>
  <si>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</si>
  <si>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</si>
  <si>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</si>
  <si>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</si>
  <si>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</si>
  <si>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</si>
  <si>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</si>
  <si>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</si>
  <si>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</si>
  <si>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</si>
  <si>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</si>
  <si>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</si>
  <si>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</si>
  <si>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</si>
  <si>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</si>
  <si>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</si>
  <si>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</si>
  <si>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</si>
  <si>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</si>
  <si>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</si>
  <si>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</si>
  <si>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</si>
  <si>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</si>
  <si>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</si>
  <si>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</si>
  <si>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</si>
  <si>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</si>
  <si>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</si>
  <si>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</si>
  <si>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</si>
  <si>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</si>
  <si>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</si>
  <si>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</si>
  <si>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</si>
  <si>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</si>
  <si>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</si>
  <si>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</si>
  <si>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</si>
  <si>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</si>
  <si>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</si>
  <si>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</si>
  <si>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</si>
  <si>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</si>
  <si>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</si>
  <si>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</si>
  <si>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</si>
  <si>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</si>
  <si>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</si>
  <si>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</si>
  <si>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</si>
  <si>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</si>
  <si>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</si>
  <si>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</si>
  <si>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</si>
  <si>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</si>
  <si>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</si>
  <si>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</si>
  <si>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</si>
  <si>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</si>
  <si>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</si>
  <si>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</si>
  <si>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</si>
  <si>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</si>
  <si>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</si>
  <si>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</si>
  <si>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</si>
  <si>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</si>
  <si>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</si>
  <si>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</si>
  <si>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</si>
  <si>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</si>
  <si>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</si>
  <si>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</si>
  <si>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</si>
  <si>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</si>
  <si>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</si>
  <si>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</si>
  <si>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</si>
  <si>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</si>
  <si>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</si>
  <si>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</si>
  <si>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</si>
  <si>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</si>
  <si>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</si>
  <si>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</si>
  <si>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</si>
  <si>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</si>
  <si>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</si>
  <si>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</si>
  <si>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</si>
  <si>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</si>
  <si>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</si>
  <si>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</si>
  <si>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</si>
  <si>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</si>
  <si>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</si>
  <si>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</si>
  <si>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</si>
  <si>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</si>
  <si>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</si>
  <si>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</si>
  <si>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</si>
  <si>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</si>
  <si>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</si>
  <si>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</si>
  <si>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</si>
  <si>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</si>
  <si>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</si>
  <si>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</si>
  <si>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</si>
  <si>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</si>
  <si>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</si>
  <si>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</si>
  <si>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</si>
  <si>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</si>
  <si>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</si>
  <si>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</si>
  <si>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</si>
  <si>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</si>
  <si>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</si>
  <si>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</si>
  <si>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</si>
  <si>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</si>
  <si>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</si>
  <si>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</si>
  <si>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</si>
  <si>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</si>
  <si>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</si>
  <si>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</si>
  <si>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</si>
  <si>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</si>
  <si>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</si>
  <si>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</si>
  <si>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</si>
  <si>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</si>
  <si>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</si>
  <si>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</si>
  <si>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</si>
  <si>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</si>
  <si>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</si>
  <si>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</si>
  <si>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</si>
  <si>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</si>
  <si>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</si>
  <si>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</si>
  <si>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</si>
  <si>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</si>
  <si>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</si>
  <si>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</si>
  <si>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</si>
  <si>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</si>
  <si>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</si>
  <si>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</si>
  <si>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</si>
  <si>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</si>
  <si>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</si>
  <si>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</si>
  <si>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</si>
  <si>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</si>
  <si>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</si>
  <si>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</si>
  <si>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</si>
  <si>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</si>
  <si>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</si>
  <si>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</si>
  <si>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</si>
  <si>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</si>
  <si>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</si>
  <si>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</si>
  <si>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</si>
  <si>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</si>
  <si>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</si>
  <si>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</si>
  <si>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</si>
  <si>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</si>
  <si>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</si>
  <si>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</si>
  <si>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</si>
  <si>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</si>
  <si>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</si>
  <si>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</si>
  <si>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</si>
  <si>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</si>
  <si>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</si>
  <si>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</si>
  <si>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</si>
  <si>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</si>
  <si>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</si>
  <si>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</si>
  <si>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</si>
  <si>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</si>
  <si>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</si>
  <si>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</si>
  <si>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</si>
  <si>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</si>
  <si>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</si>
  <si>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</si>
  <si>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</si>
  <si>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</si>
  <si>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</si>
  <si>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</si>
  <si>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</si>
  <si>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</si>
  <si>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</si>
  <si>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</si>
  <si>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</si>
  <si>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</si>
  <si>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</si>
  <si>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</si>
  <si>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</si>
  <si>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</si>
  <si>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</si>
  <si>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</si>
  <si>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</si>
  <si>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</si>
  <si>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</si>
  <si>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</si>
  <si>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</si>
  <si>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</si>
  <si>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</si>
  <si>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</si>
  <si>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</si>
  <si>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</si>
  <si>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</si>
  <si>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</si>
  <si>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</si>
  <si>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</si>
  <si>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</si>
  <si>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</si>
  <si>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</si>
  <si>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</si>
  <si>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</si>
  <si>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</si>
  <si>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</si>
  <si>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</si>
  <si>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</si>
  <si>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</si>
  <si>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</si>
  <si>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</si>
  <si>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</si>
  <si>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</si>
  <si>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</si>
  <si>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</si>
  <si>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</si>
  <si>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</si>
  <si>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</si>
  <si>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</si>
  <si>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</si>
  <si>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</si>
  <si>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</si>
  <si>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</si>
  <si>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</si>
  <si>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</si>
  <si>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</si>
  <si>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</si>
  <si>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</si>
  <si>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</si>
  <si>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</si>
  <si>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</si>
  <si>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</si>
  <si>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</si>
  <si>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</si>
  <si>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</si>
  <si>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</si>
  <si>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</si>
  <si>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</si>
  <si>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</si>
  <si>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</si>
  <si>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</si>
  <si>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</si>
  <si>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</si>
  <si>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</si>
  <si>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</si>
  <si>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</si>
  <si>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</si>
  <si>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</si>
  <si>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</si>
  <si>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</si>
  <si>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</si>
  <si>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</si>
  <si>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</si>
  <si>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</si>
  <si>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</si>
  <si>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</si>
  <si>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</si>
  <si>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</si>
  <si>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</si>
  <si>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</si>
  <si>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</si>
  <si>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</si>
  <si>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</si>
  <si>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</si>
  <si>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</si>
  <si>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</si>
  <si>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</si>
  <si>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</si>
  <si>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</si>
  <si>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</si>
  <si>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</si>
  <si>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</si>
  <si>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</si>
  <si>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</si>
  <si>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</si>
  <si>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</si>
  <si>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</si>
  <si>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</si>
  <si>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</si>
  <si>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</si>
  <si>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</si>
  <si>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</si>
  <si>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</si>
  <si>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</si>
  <si>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</si>
  <si>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</si>
  <si>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</si>
  <si>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</si>
  <si>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</si>
  <si>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</si>
  <si>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</si>
  <si>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</si>
  <si>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</si>
  <si>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</si>
  <si>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</si>
  <si>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</si>
  <si>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</si>
  <si>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</si>
  <si>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</si>
  <si>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</si>
  <si>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</si>
  <si>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</si>
  <si>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</si>
  <si>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</si>
  <si>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</si>
  <si>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</si>
  <si>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</si>
  <si>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</si>
  <si>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</si>
  <si>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</si>
  <si>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</si>
  <si>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</si>
  <si>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</si>
  <si>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</si>
  <si>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</si>
  <si>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</si>
  <si>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</si>
  <si>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</si>
  <si>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</si>
  <si>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</si>
  <si>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</si>
  <si>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</si>
  <si>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</si>
  <si>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</si>
  <si>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</si>
  <si>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</si>
  <si>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</si>
  <si>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</si>
  <si>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</si>
  <si>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</si>
  <si>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</si>
  <si>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</si>
  <si>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</si>
  <si>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</si>
  <si>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</si>
  <si>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</si>
  <si>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</si>
  <si>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</si>
  <si>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</si>
  <si>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</si>
  <si>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</si>
  <si>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</si>
  <si>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</si>
  <si>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</si>
  <si>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</si>
  <si>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</si>
  <si>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</si>
  <si>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</si>
  <si>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</si>
  <si>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</si>
  <si>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</si>
  <si>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</si>
  <si>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</si>
  <si>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</si>
  <si>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</si>
  <si>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</si>
  <si>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</si>
  <si>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</si>
  <si>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</si>
  <si>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</si>
  <si>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</si>
  <si>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</si>
  <si>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</si>
  <si>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</si>
  <si>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</si>
  <si>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</si>
  <si>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</si>
  <si>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</si>
  <si>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</si>
  <si>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</si>
  <si>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</si>
  <si>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</si>
  <si>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</si>
  <si>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</si>
  <si>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</si>
  <si>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</si>
  <si>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</si>
  <si>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</si>
  <si>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</si>
  <si>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</si>
  <si>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</si>
  <si>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</si>
  <si>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</si>
  <si>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</si>
  <si>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</si>
  <si>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</si>
  <si>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</si>
  <si>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</si>
  <si>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</si>
  <si>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</si>
  <si>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</si>
  <si>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</si>
  <si>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</si>
  <si>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</si>
  <si>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</si>
  <si>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</si>
  <si>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</si>
  <si>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</si>
  <si>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</si>
  <si>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</si>
  <si>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</si>
  <si>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</si>
  <si>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</si>
  <si>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</si>
  <si>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</si>
  <si>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</si>
  <si>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</si>
  <si>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</si>
  <si>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</si>
  <si>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</si>
  <si>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</si>
  <si>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</si>
  <si>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</si>
  <si>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</si>
  <si>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</si>
  <si>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</si>
  <si>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</si>
  <si>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</si>
  <si>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</si>
  <si>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</si>
  <si>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</si>
  <si>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</si>
  <si>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</si>
  <si>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</si>
  <si>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</si>
  <si>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</si>
  <si>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</si>
  <si>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</si>
  <si>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</si>
  <si>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</si>
  <si>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</si>
  <si>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</si>
  <si>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</si>
  <si>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</si>
  <si>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</si>
  <si>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</si>
  <si>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</si>
  <si>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</si>
  <si>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</si>
  <si>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</si>
  <si>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</si>
  <si>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</si>
  <si>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</si>
  <si>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</si>
  <si>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</si>
  <si>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</si>
  <si>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</si>
  <si>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</si>
  <si>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</si>
  <si>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</si>
  <si>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</si>
  <si>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</si>
  <si>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</si>
  <si>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</si>
  <si>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</si>
  <si>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</si>
  <si>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</si>
  <si>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</si>
  <si>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</si>
  <si>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</si>
  <si>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</si>
  <si>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</si>
  <si>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</si>
  <si>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</si>
  <si>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</si>
  <si>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</si>
  <si>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</si>
  <si>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</si>
  <si>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</si>
  <si>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</si>
  <si>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</si>
  <si>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</si>
  <si>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</si>
  <si>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</si>
  <si>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</si>
  <si>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</si>
  <si>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</si>
  <si>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</si>
  <si>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</si>
  <si>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</si>
  <si>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</si>
  <si>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</si>
  <si>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</si>
  <si>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</si>
  <si>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</si>
  <si>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</si>
  <si>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</si>
  <si>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</si>
  <si>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</si>
  <si>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</si>
  <si>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</si>
  <si>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</si>
  <si>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</si>
  <si>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</si>
  <si>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</si>
  <si>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</si>
  <si>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</si>
  <si>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</si>
  <si>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</si>
  <si>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</si>
  <si>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</si>
  <si>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</si>
  <si>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</si>
  <si>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</si>
  <si>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</si>
  <si>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</si>
  <si>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</si>
  <si>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</si>
  <si>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</si>
  <si>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</si>
  <si>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</si>
  <si>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</si>
  <si>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</si>
  <si>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</si>
  <si>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</si>
  <si>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</si>
  <si>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</si>
  <si>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</si>
  <si>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</si>
  <si>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</si>
  <si>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</si>
  <si>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</si>
  <si>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</si>
  <si>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</si>
  <si>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</si>
  <si>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</si>
  <si>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</si>
  <si>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</si>
  <si>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</si>
  <si>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</si>
  <si>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</si>
  <si>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</si>
  <si>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</si>
  <si>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</si>
  <si>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</si>
  <si>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</si>
  <si>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</si>
  <si>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</si>
  <si>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</si>
  <si>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</si>
  <si>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</si>
  <si>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</si>
  <si>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</si>
  <si>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</si>
  <si>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</si>
  <si>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</si>
  <si>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</si>
  <si>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</si>
  <si>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</si>
  <si>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</si>
  <si>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</si>
  <si>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</si>
  <si>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</si>
  <si>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</si>
  <si>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</si>
  <si>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</si>
  <si>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</si>
  <si>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</si>
  <si>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</si>
  <si>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</si>
  <si>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</si>
  <si>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</si>
  <si>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</si>
  <si>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</si>
  <si>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</si>
  <si>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</si>
  <si>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</si>
  <si>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</si>
  <si>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</si>
  <si>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</si>
  <si>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</si>
  <si>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</si>
  <si>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</si>
  <si>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</si>
  <si>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</si>
  <si>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</si>
  <si>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</si>
  <si>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</si>
  <si>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</si>
  <si>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</si>
  <si>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</si>
  <si>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</si>
  <si>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</si>
  <si>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</si>
  <si>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</si>
  <si>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</si>
  <si>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</si>
  <si>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</si>
  <si>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</si>
  <si>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</si>
  <si>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</si>
  <si>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</si>
  <si>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</si>
  <si>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</si>
  <si>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</si>
  <si>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</si>
  <si>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</si>
  <si>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</si>
  <si>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</si>
  <si>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</si>
  <si>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</si>
  <si>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</si>
  <si>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</si>
  <si>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</si>
  <si>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</si>
  <si>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</si>
  <si>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</si>
  <si>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</si>
  <si>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</si>
  <si>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</si>
  <si>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</si>
  <si>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</si>
  <si>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</si>
  <si>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</si>
  <si>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</si>
  <si>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</si>
  <si>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</si>
  <si>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</si>
  <si>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</si>
  <si>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</si>
  <si>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</si>
  <si>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</si>
  <si>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</si>
  <si>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</si>
  <si>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</si>
  <si>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</si>
  <si>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</si>
  <si>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</si>
  <si>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</si>
  <si>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</si>
  <si>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</si>
  <si>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</si>
  <si>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</si>
  <si>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</si>
  <si>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</si>
  <si>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</si>
  <si>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</si>
  <si>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</si>
  <si>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</si>
  <si>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</si>
  <si>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</si>
  <si>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</si>
  <si>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</si>
  <si>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</si>
  <si>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</si>
  <si>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</si>
  <si>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</si>
  <si>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</si>
  <si>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</si>
  <si>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</si>
  <si>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</si>
  <si>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</si>
  <si>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</si>
  <si>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</si>
  <si>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</si>
  <si>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</si>
  <si>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</si>
  <si>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</si>
  <si>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</si>
  <si>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</si>
  <si>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</si>
  <si>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</si>
  <si>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</si>
  <si>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</si>
  <si>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</si>
  <si>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</si>
  <si>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</si>
  <si>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</si>
  <si>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</si>
  <si>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</si>
  <si>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</si>
  <si>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</si>
  <si>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</si>
  <si>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</si>
  <si>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</si>
  <si>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</si>
  <si>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</si>
  <si>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</si>
  <si>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</si>
  <si>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</si>
  <si>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</si>
  <si>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</si>
  <si>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</si>
  <si>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</si>
  <si>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</si>
  <si>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</si>
  <si>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</si>
  <si>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</si>
  <si>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</si>
  <si>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</si>
  <si>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</si>
  <si>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</si>
  <si>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</si>
  <si>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</si>
  <si>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</si>
  <si>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</si>
  <si>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</si>
  <si>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</si>
  <si>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</si>
  <si>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</si>
  <si>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</si>
  <si>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</si>
  <si>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</si>
  <si>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</si>
  <si>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</si>
  <si>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</si>
  <si>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</si>
  <si>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</si>
  <si>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</si>
  <si>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</si>
  <si>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</si>
  <si>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</si>
  <si>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</si>
  <si>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</si>
  <si>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</si>
  <si>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</si>
  <si>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</si>
  <si>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</si>
  <si>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</si>
  <si>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</si>
  <si>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</si>
  <si>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</si>
  <si>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</si>
  <si>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</si>
  <si>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</si>
  <si>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</si>
  <si>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</si>
  <si>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</si>
  <si>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</si>
  <si>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</si>
  <si>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</si>
  <si>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</si>
  <si>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</si>
  <si>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</si>
  <si>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</si>
  <si>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</si>
  <si>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</si>
  <si>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</si>
  <si>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</si>
  <si>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</si>
  <si>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</si>
  <si>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</si>
  <si>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</si>
  <si>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</si>
  <si>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</si>
  <si>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</si>
  <si>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</si>
  <si>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</si>
  <si>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</si>
  <si>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</si>
  <si>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</si>
  <si>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</si>
  <si>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</si>
  <si>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</si>
  <si>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</si>
  <si>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</si>
  <si>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</si>
  <si>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</si>
  <si>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</si>
  <si>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</si>
  <si>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</si>
  <si>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</si>
  <si>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</si>
  <si>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</si>
  <si>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</si>
  <si>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</si>
  <si>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</si>
  <si>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</si>
  <si>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</si>
  <si>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</si>
  <si>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</si>
  <si>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</si>
  <si>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</si>
  <si>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</si>
  <si>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</si>
  <si>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</si>
  <si>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</si>
  <si>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</si>
  <si>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</si>
  <si>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</si>
  <si>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</si>
  <si>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</si>
  <si>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</si>
  <si>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</si>
  <si>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</si>
  <si>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</si>
  <si>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</si>
  <si>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</si>
  <si>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</si>
  <si>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</si>
  <si>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</si>
  <si>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</si>
  <si>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</si>
  <si>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</si>
  <si>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</si>
  <si>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</si>
  <si>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</si>
  <si>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</si>
  <si>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</si>
  <si>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</si>
  <si>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</si>
  <si>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</si>
  <si>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</si>
  <si>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</si>
  <si>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</si>
  <si>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</si>
  <si>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</si>
  <si>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</si>
  <si>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</si>
  <si>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</si>
  <si>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</si>
  <si>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</si>
  <si>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</si>
  <si>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</si>
  <si>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</si>
  <si>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</si>
  <si>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</si>
  <si>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</si>
  <si>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</si>
  <si>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</si>
  <si>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</si>
  <si>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</si>
  <si>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</si>
  <si>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</si>
  <si>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</si>
  <si>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</si>
  <si>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</si>
  <si>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</si>
  <si>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</si>
  <si>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</si>
  <si>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</si>
  <si>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</si>
  <si>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</si>
  <si>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</si>
  <si>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</si>
  <si>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</si>
  <si>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</si>
  <si>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</si>
  <si>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</si>
  <si>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</si>
  <si>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</si>
  <si>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</si>
  <si>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</si>
  <si>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</si>
  <si>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</si>
  <si>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</si>
  <si>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</si>
  <si>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</si>
  <si>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</si>
  <si>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</si>
  <si>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</si>
  <si>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</si>
  <si>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</si>
  <si>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</si>
  <si>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</si>
  <si>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</si>
  <si>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</si>
  <si>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</si>
  <si>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</si>
  <si>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</si>
  <si>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</si>
  <si>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</si>
  <si>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</si>
  <si>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</si>
  <si>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</si>
  <si>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</si>
  <si>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</si>
  <si>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</si>
  <si>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</si>
  <si>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</si>
  <si>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</si>
  <si>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</si>
  <si>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</si>
  <si>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</si>
  <si>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</si>
  <si>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</si>
  <si>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</si>
  <si>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</si>
  <si>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</si>
  <si>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</si>
  <si>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</si>
  <si>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</si>
  <si>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</si>
  <si>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</si>
  <si>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</si>
  <si>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</si>
  <si>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</si>
  <si>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</si>
  <si>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</si>
  <si>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</si>
  <si>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</si>
  <si>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</si>
  <si>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</si>
  <si>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</si>
  <si>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</si>
  <si>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</si>
  <si>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</si>
  <si>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</si>
  <si>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</si>
  <si>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</si>
  <si>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</si>
  <si>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</si>
  <si>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</si>
  <si>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</si>
  <si>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</si>
  <si>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</si>
  <si>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</si>
  <si>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</si>
  <si>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</si>
  <si>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</si>
  <si>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</si>
  <si>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</si>
  <si>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</si>
  <si>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</si>
  <si>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</si>
  <si>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</si>
  <si>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</si>
  <si>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</si>
  <si>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</si>
  <si>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</si>
  <si>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</si>
  <si>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</si>
  <si>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</si>
  <si>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</si>
  <si>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</si>
  <si>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</si>
  <si>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</si>
  <si>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</si>
  <si>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</si>
  <si>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</si>
  <si>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</si>
  <si>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</si>
  <si>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</si>
  <si>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</si>
  <si>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</si>
  <si>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</si>
  <si>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</si>
  <si>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</si>
  <si>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</si>
  <si>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</si>
  <si>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</si>
  <si>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</si>
  <si>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</si>
  <si>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</si>
  <si>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</si>
  <si>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</si>
  <si>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</si>
  <si>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</si>
  <si>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</si>
  <si>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</si>
  <si>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</si>
  <si>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</si>
  <si>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</si>
  <si>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</si>
  <si>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</si>
  <si>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</si>
  <si>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</si>
  <si>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</si>
  <si>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</si>
  <si>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</si>
  <si>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</si>
  <si>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</si>
  <si>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</si>
  <si>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</si>
  <si>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</si>
  <si>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</si>
  <si>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</si>
  <si>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</si>
  <si>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</si>
  <si>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</si>
  <si>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</si>
  <si>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</si>
  <si>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</si>
  <si>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</si>
  <si>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</si>
  <si>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</si>
  <si>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</si>
  <si>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</si>
  <si>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</si>
  <si>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</si>
  <si>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</si>
  <si>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</si>
  <si>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</si>
  <si>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</si>
  <si>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</si>
  <si>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</si>
  <si>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</si>
  <si>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</si>
  <si>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</si>
  <si>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</si>
  <si>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</si>
  <si>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</si>
  <si>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</si>
  <si>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</si>
  <si>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</si>
  <si>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</si>
  <si>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</si>
  <si>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</si>
  <si>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</si>
  <si>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</si>
  <si>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</si>
  <si>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</si>
  <si>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</si>
  <si>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</si>
  <si>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</si>
  <si>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</si>
  <si>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</si>
  <si>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</si>
  <si>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</si>
  <si>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</si>
  <si>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</si>
  <si>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</si>
  <si>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</si>
  <si>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</si>
  <si>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</si>
  <si>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</si>
  <si>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</si>
  <si>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</si>
  <si>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</si>
  <si>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</si>
  <si>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</si>
  <si>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</si>
  <si>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</si>
  <si>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</si>
  <si>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</si>
  <si>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</si>
  <si>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</si>
  <si>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</si>
  <si>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</si>
  <si>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</si>
  <si>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</si>
  <si>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</si>
  <si>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</si>
  <si>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</si>
  <si>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</si>
  <si>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</si>
  <si>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</si>
  <si>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</si>
  <si>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</si>
  <si>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</si>
  <si>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</si>
  <si>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</si>
  <si>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</si>
  <si>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</si>
  <si>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</si>
  <si>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</si>
  <si>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</si>
  <si>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</si>
  <si>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</si>
  <si>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</si>
  <si>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</si>
  <si>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</si>
  <si>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</si>
  <si>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</si>
  <si>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</si>
  <si>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</si>
  <si>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</si>
  <si>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</si>
  <si>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</si>
  <si>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</si>
  <si>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</si>
  <si>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</si>
  <si>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</si>
  <si>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</si>
  <si>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</si>
  <si>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</si>
  <si>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</si>
  <si>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</si>
  <si>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</si>
  <si>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</si>
  <si>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</si>
  <si>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</si>
  <si>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</si>
  <si>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</si>
  <si>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</si>
  <si>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</si>
  <si>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</si>
  <si>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</si>
  <si>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</si>
  <si>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</si>
  <si>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</si>
  <si>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</si>
  <si>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</si>
  <si>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</si>
  <si>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</si>
  <si>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</si>
  <si>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</si>
  <si>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</si>
  <si>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</si>
  <si>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</si>
  <si>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</si>
  <si>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</si>
  <si>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</si>
  <si>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</si>
  <si>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</si>
  <si>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</si>
  <si>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</si>
  <si>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</si>
  <si>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</si>
  <si>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</si>
  <si>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</si>
  <si>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</si>
  <si>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</si>
  <si>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</si>
  <si>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</si>
  <si>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</si>
  <si>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</si>
  <si>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</si>
  <si>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</si>
  <si>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</si>
  <si>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</si>
  <si>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</si>
  <si>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</si>
  <si>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</si>
  <si>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</si>
  <si>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</si>
  <si>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</si>
  <si>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</si>
  <si>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</si>
  <si>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</si>
  <si>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</si>
  <si>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</si>
  <si>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</si>
  <si>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</si>
  <si>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</si>
  <si>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</si>
  <si>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</si>
  <si>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</si>
  <si>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</si>
  <si>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</si>
  <si>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</si>
  <si>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</si>
  <si>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</si>
  <si>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</si>
  <si>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</si>
  <si>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</si>
  <si>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</si>
  <si>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</si>
  <si>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</si>
  <si>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</si>
  <si>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</si>
  <si>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</si>
  <si>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</si>
  <si>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</si>
  <si>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</si>
  <si>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</si>
  <si>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</si>
  <si>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</si>
  <si>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</si>
  <si>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</si>
  <si>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</si>
  <si>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</si>
  <si>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</si>
  <si>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</si>
  <si>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</si>
  <si>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</si>
  <si>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</si>
  <si>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</si>
  <si>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</si>
  <si>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</si>
  <si>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</si>
  <si>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</si>
  <si>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</si>
  <si>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</si>
  <si>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</si>
  <si>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</si>
  <si>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</si>
  <si>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</si>
  <si>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</si>
  <si>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</si>
  <si>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</si>
  <si>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</si>
  <si>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</si>
  <si>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</si>
  <si>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</si>
  <si>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</si>
  <si>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</si>
  <si>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</si>
  <si>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</si>
  <si>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</si>
  <si>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</si>
  <si>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</si>
  <si>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</si>
  <si>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</si>
  <si>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</si>
  <si>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</si>
  <si>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</si>
  <si>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</si>
  <si>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</si>
  <si>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</si>
  <si>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</si>
  <si>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</si>
  <si>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</si>
  <si>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</si>
  <si>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</si>
  <si>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</si>
  <si>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</si>
  <si>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</si>
  <si>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</si>
  <si>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</si>
  <si>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</si>
  <si>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</si>
  <si>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</si>
  <si>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</si>
  <si>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</si>
  <si>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</si>
  <si>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</si>
  <si>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</si>
  <si>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</si>
  <si>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</si>
  <si>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</si>
  <si>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</si>
  <si>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</si>
  <si>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</si>
  <si>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</si>
  <si>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</si>
  <si>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</si>
  <si>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</si>
  <si>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</si>
  <si>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</si>
  <si>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</si>
  <si>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</si>
  <si>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</si>
  <si>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</si>
  <si>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</si>
  <si>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</si>
  <si>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</si>
  <si>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</si>
  <si>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</si>
  <si>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</si>
  <si>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</si>
  <si>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</si>
  <si>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</si>
  <si>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</si>
  <si>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</si>
  <si>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</si>
  <si>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</si>
  <si>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</si>
  <si>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</si>
  <si>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</si>
  <si>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</si>
  <si>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</si>
  <si>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</si>
  <si>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</si>
  <si>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</si>
  <si>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</si>
  <si>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</si>
  <si>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</si>
  <si>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</si>
  <si>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</si>
  <si>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</si>
  <si>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</si>
  <si>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</si>
  <si>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</si>
  <si>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</si>
  <si>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</si>
  <si>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</si>
  <si>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</si>
  <si>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</si>
  <si>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</si>
  <si>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</si>
  <si>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</si>
  <si>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</si>
  <si>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</si>
  <si>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</si>
  <si>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</si>
  <si>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</si>
  <si>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</si>
  <si>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</si>
  <si>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</si>
  <si>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</si>
  <si>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</si>
  <si>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</si>
  <si>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</si>
  <si>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</si>
  <si>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</si>
  <si>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</si>
  <si>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</si>
  <si>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</si>
  <si>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</si>
  <si>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</si>
  <si>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</si>
  <si>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</si>
  <si>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</si>
  <si>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</si>
  <si>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</si>
  <si>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</si>
  <si>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</si>
  <si>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</si>
  <si>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</si>
  <si>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</si>
  <si>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</si>
  <si>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</si>
  <si>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</si>
  <si>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</si>
  <si>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</si>
  <si>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</si>
  <si>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</si>
  <si>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</si>
  <si>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</si>
  <si>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</si>
  <si>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</si>
  <si>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</si>
  <si>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</si>
  <si>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</si>
  <si>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</si>
  <si>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</si>
  <si>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</si>
  <si>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</si>
  <si>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</si>
  <si>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</si>
  <si>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</si>
  <si>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</si>
  <si>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</si>
  <si>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</si>
  <si>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</si>
  <si>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</si>
  <si>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</si>
  <si>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</si>
  <si>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</si>
  <si>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</si>
  <si>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</si>
  <si>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</si>
  <si>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</si>
  <si>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</si>
  <si>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</si>
  <si>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</si>
  <si>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</si>
  <si>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</si>
  <si>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</si>
  <si>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</si>
  <si>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</si>
  <si>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</si>
  <si>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</si>
  <si>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</si>
  <si>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</si>
  <si>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</si>
  <si>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</si>
  <si>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</si>
  <si>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</si>
  <si>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</si>
  <si>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</si>
  <si>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</si>
  <si>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</si>
  <si>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</si>
  <si>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</si>
  <si>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</si>
  <si>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</si>
  <si>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</si>
  <si>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</si>
  <si>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</si>
  <si>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</si>
  <si>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</si>
  <si>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</si>
  <si>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</si>
  <si>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</si>
  <si>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</si>
  <si>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</si>
  <si>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</si>
  <si>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</si>
  <si>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</si>
  <si>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</si>
  <si>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</si>
  <si>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</si>
  <si>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</si>
  <si>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</si>
  <si>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</si>
  <si>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</si>
  <si>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</si>
  <si>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</si>
  <si>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</si>
  <si>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</si>
  <si>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</si>
  <si>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</si>
  <si>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</si>
  <si>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</si>
  <si>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</si>
  <si>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</si>
  <si>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</si>
  <si>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</si>
  <si>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</si>
  <si>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</si>
  <si>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</si>
  <si>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</si>
  <si>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</si>
  <si>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</si>
  <si>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</si>
  <si>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</si>
  <si>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</si>
  <si>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</si>
  <si>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</si>
  <si>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</si>
  <si>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</si>
  <si>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</si>
  <si>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</si>
  <si>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</si>
  <si>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</si>
  <si>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</si>
  <si>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</si>
  <si>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</si>
  <si>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</si>
  <si>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</si>
  <si>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</si>
  <si>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</si>
  <si>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</si>
  <si>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</si>
  <si>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</si>
  <si>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</si>
  <si>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</si>
  <si>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</si>
  <si>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</si>
  <si>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</si>
  <si>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</si>
  <si>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</si>
  <si>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</si>
  <si>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</si>
  <si>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</si>
  <si>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</si>
  <si>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</si>
  <si>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</si>
  <si>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</si>
  <si>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</si>
  <si>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</si>
  <si>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</si>
  <si>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</si>
  <si>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</si>
  <si>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</si>
  <si>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</si>
  <si>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</si>
  <si>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</si>
  <si>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</si>
  <si>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</si>
  <si>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</si>
  <si>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</si>
  <si>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</si>
  <si>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</si>
  <si>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</si>
  <si>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</si>
  <si>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</si>
  <si>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</si>
  <si>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</si>
  <si>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</si>
  <si>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</si>
  <si>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</si>
  <si>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</si>
  <si>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</si>
  <si>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</si>
  <si>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</si>
  <si>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</si>
  <si>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</si>
  <si>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</si>
  <si>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</si>
  <si>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</si>
  <si>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</si>
  <si>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</si>
  <si>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</si>
  <si>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</si>
  <si>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</si>
  <si>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</si>
  <si>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</si>
  <si>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</si>
  <si>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</si>
  <si>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</si>
  <si>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</si>
  <si>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</si>
  <si>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</si>
  <si>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</si>
  <si>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</si>
  <si>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</si>
  <si>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</si>
  <si>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</si>
  <si>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</si>
  <si>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</si>
  <si>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</si>
  <si>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</si>
  <si>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</si>
  <si>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</si>
  <si>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</si>
  <si>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</si>
  <si>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</si>
  <si>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</si>
  <si>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</si>
  <si>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</si>
  <si>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</si>
  <si>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</si>
  <si>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</si>
  <si>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</si>
  <si>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</si>
  <si>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</si>
  <si>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</si>
  <si>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</si>
  <si>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</si>
  <si>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</si>
  <si>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</si>
  <si>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</si>
  <si>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</si>
  <si>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</si>
  <si>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</si>
  <si>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</si>
  <si>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</si>
  <si>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</si>
  <si>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</si>
  <si>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</si>
  <si>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</si>
  <si>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</si>
  <si>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</si>
  <si>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</si>
  <si>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</si>
  <si>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</si>
  <si>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</si>
  <si>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</si>
  <si>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</si>
  <si>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</si>
  <si>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</si>
  <si>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</si>
  <si>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</si>
  <si>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</si>
  <si>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</si>
  <si>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</si>
  <si>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</si>
  <si>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</si>
  <si>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</si>
  <si>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</si>
  <si>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</si>
  <si>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</si>
  <si>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</si>
  <si>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</si>
  <si>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</si>
  <si>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</si>
  <si>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</si>
  <si>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</si>
  <si>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</si>
  <si>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</si>
  <si>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</si>
  <si>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</si>
  <si>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</si>
  <si>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</si>
  <si>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</si>
  <si>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</si>
  <si>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</si>
  <si>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</si>
  <si>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</si>
  <si>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</si>
  <si>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</si>
  <si>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</si>
  <si>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</si>
  <si>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</si>
  <si>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</si>
  <si>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</si>
  <si>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</si>
  <si>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</si>
  <si>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</si>
  <si>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</si>
  <si>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</si>
  <si>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</si>
  <si>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</si>
  <si>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</si>
  <si>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</si>
  <si>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</si>
  <si>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</si>
  <si>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</si>
  <si>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</si>
  <si>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</si>
  <si>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</si>
  <si>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</si>
  <si>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</si>
  <si>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</si>
  <si>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</si>
  <si>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</si>
  <si>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</si>
  <si>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</si>
  <si>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</si>
  <si>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</si>
  <si>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</si>
  <si>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</si>
  <si>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</si>
  <si>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</si>
  <si>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</si>
  <si>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</si>
  <si>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</si>
  <si>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</si>
  <si>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</si>
  <si>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</si>
  <si>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</si>
  <si>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</si>
  <si>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</si>
  <si>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</si>
  <si>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</si>
  <si>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</si>
  <si>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</si>
  <si>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</si>
  <si>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</si>
  <si>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</si>
  <si>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</si>
  <si>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</si>
  <si>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</si>
  <si>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</si>
  <si>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</si>
  <si>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</si>
  <si>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</si>
  <si>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</si>
  <si>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</si>
  <si>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</si>
  <si>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</si>
  <si>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</si>
  <si>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</si>
  <si>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</si>
  <si>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</si>
  <si>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</si>
  <si>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</si>
  <si>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</si>
  <si>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</si>
  <si>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</si>
  <si>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</si>
  <si>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</si>
  <si>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</si>
  <si>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</si>
  <si>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</si>
  <si>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</si>
  <si>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</si>
  <si>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</si>
  <si>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</si>
  <si>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</si>
  <si>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</si>
  <si>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</si>
  <si>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</si>
  <si>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</si>
  <si>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</si>
  <si>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</si>
  <si>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</si>
  <si>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</si>
  <si>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</si>
  <si>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</si>
  <si>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</si>
  <si>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</si>
  <si>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</si>
  <si>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</si>
  <si>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</si>
  <si>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</si>
  <si>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</si>
  <si>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</si>
  <si>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</si>
  <si>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</si>
  <si>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</si>
  <si>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</si>
  <si>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</si>
  <si>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</si>
  <si>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</si>
  <si>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</si>
  <si>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</si>
  <si>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</si>
  <si>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</si>
  <si>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</si>
  <si>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</si>
  <si>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</si>
  <si>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</si>
  <si>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</si>
  <si>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</si>
  <si>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</si>
  <si>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</si>
  <si>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</si>
  <si>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</si>
  <si>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</si>
  <si>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</si>
  <si>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</si>
  <si>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</si>
  <si>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</si>
  <si>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</si>
  <si>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</si>
  <si>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</si>
  <si>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</si>
  <si>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</si>
  <si>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</si>
  <si>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</si>
  <si>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</si>
  <si>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</si>
  <si>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</si>
  <si>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</si>
  <si>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</si>
  <si>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</si>
  <si>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</si>
  <si>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</si>
  <si>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</si>
  <si>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</si>
  <si>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</si>
  <si>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</si>
  <si>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</si>
  <si>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</si>
  <si>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</si>
  <si>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</si>
  <si>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</si>
  <si>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</si>
  <si>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</si>
  <si>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</si>
  <si>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</si>
  <si>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</si>
  <si>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</si>
  <si>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</si>
  <si>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</si>
  <si>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</si>
  <si>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</si>
  <si>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</si>
  <si>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</si>
  <si>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</si>
  <si>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</si>
  <si>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</si>
  <si>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</si>
  <si>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</si>
  <si>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</si>
  <si>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</si>
  <si>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</si>
  <si>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</si>
  <si>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</si>
  <si>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</si>
  <si>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</si>
  <si>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</si>
  <si>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</si>
  <si>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</si>
  <si>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</si>
  <si>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</si>
  <si>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</si>
  <si>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</si>
  <si>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</si>
  <si>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</si>
  <si>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</si>
  <si>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</si>
  <si>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</si>
  <si>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</si>
  <si>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</si>
  <si>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</si>
  <si>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</si>
  <si>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</si>
  <si>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</si>
  <si>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</si>
  <si>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</si>
  <si>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</si>
  <si>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</si>
  <si>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</si>
  <si>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</si>
  <si>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</si>
  <si>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</si>
  <si>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</si>
  <si>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</si>
  <si>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</si>
  <si>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</si>
  <si>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</si>
  <si>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</si>
  <si>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</si>
  <si>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</si>
  <si>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</si>
  <si>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</si>
  <si>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</si>
  <si>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</si>
  <si>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</si>
  <si>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</si>
  <si>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</si>
  <si>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</si>
  <si>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</si>
  <si>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</si>
  <si>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</si>
  <si>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</si>
  <si>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</si>
  <si>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</si>
  <si>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</si>
  <si>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</si>
  <si>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</si>
  <si>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</si>
  <si>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</si>
  <si>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</si>
  <si>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</si>
  <si>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</si>
  <si>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</si>
  <si>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</si>
  <si>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</si>
  <si>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</si>
  <si>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</si>
  <si>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</si>
  <si>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</si>
  <si>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</si>
  <si>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</si>
  <si>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</si>
  <si>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</si>
  <si>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</si>
  <si>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</si>
  <si>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</si>
  <si>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</si>
  <si>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</si>
  <si>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</si>
  <si>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</si>
  <si>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</si>
  <si>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</si>
  <si>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</si>
  <si>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</si>
  <si>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</si>
  <si>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</si>
  <si>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</si>
  <si>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</si>
  <si>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</si>
  <si>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</si>
  <si>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</si>
  <si>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</si>
  <si>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</si>
  <si>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</si>
  <si>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</si>
  <si>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</si>
  <si>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</si>
  <si>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</si>
  <si>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</si>
  <si>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</si>
  <si>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</si>
  <si>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</si>
  <si>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</si>
  <si>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</si>
  <si>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</si>
  <si>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</si>
  <si>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</si>
  <si>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</si>
  <si>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</si>
  <si>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</si>
  <si>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</si>
  <si>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</si>
  <si>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</si>
  <si>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</si>
  <si>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</si>
  <si>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</si>
  <si>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</si>
  <si>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</si>
  <si>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</si>
  <si>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</si>
  <si>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</si>
  <si>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</si>
  <si>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</si>
  <si>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</si>
  <si>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</si>
  <si>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</si>
  <si>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</si>
  <si>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</si>
  <si>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</si>
  <si>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</si>
  <si>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</si>
  <si>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</si>
  <si>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</si>
  <si>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</si>
  <si>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</si>
  <si>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</si>
  <si>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</si>
  <si>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</si>
  <si>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</si>
  <si>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</si>
  <si>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</si>
  <si>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</si>
  <si>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</si>
  <si>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</si>
  <si>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</si>
  <si>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</si>
  <si>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</si>
  <si>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</si>
  <si>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</si>
  <si>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</si>
  <si>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</si>
  <si>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</si>
  <si>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</si>
  <si>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</si>
  <si>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</si>
  <si>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</si>
  <si>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</si>
  <si>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</si>
  <si>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</si>
  <si>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</si>
  <si>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</si>
  <si>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</si>
  <si>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</si>
  <si>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</si>
  <si>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</si>
  <si>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</si>
  <si>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</si>
  <si>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</si>
  <si>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</si>
  <si>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</si>
  <si>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</si>
  <si>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</si>
  <si>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</si>
  <si>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</si>
  <si>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</si>
  <si>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</si>
  <si>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</si>
  <si>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</si>
  <si>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</si>
  <si>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</si>
  <si>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</si>
  <si>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</si>
  <si>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</si>
  <si>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</si>
  <si>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</si>
  <si>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</si>
  <si>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</si>
  <si>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</si>
  <si>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</si>
  <si>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</si>
  <si>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</si>
  <si>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</si>
  <si>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</si>
  <si>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</si>
  <si>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</si>
  <si>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</si>
  <si>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</si>
  <si>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</si>
  <si>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</si>
  <si>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</si>
  <si>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</si>
  <si>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</si>
  <si>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</si>
  <si>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</si>
  <si>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</si>
  <si>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</si>
  <si>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</si>
  <si>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</si>
  <si>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</si>
  <si>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</si>
  <si>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</si>
  <si>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</si>
  <si>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</si>
  <si>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</si>
  <si>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</si>
  <si>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</si>
  <si>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</si>
  <si>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</si>
  <si>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</si>
  <si>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</si>
  <si>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</si>
  <si>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</si>
  <si>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</si>
  <si>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</si>
  <si>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</si>
  <si>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</si>
  <si>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</si>
  <si>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</si>
  <si>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</si>
  <si>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</si>
  <si>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</si>
  <si>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</si>
  <si>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</si>
  <si>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</si>
  <si>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</si>
  <si>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</si>
  <si>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</si>
  <si>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</si>
  <si>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</si>
  <si>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</si>
  <si>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</si>
  <si>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</si>
  <si>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</si>
  <si>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</si>
  <si>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</si>
  <si>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</si>
  <si>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</si>
  <si>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</si>
  <si>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</si>
  <si>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</si>
  <si>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</si>
  <si>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</si>
  <si>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</si>
  <si>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</si>
  <si>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</si>
  <si>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</si>
  <si>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</si>
  <si>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</si>
  <si>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</si>
  <si>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</si>
  <si>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</si>
  <si>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</si>
  <si>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</si>
  <si>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</si>
  <si>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</si>
  <si>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</si>
  <si>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</si>
  <si>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</si>
  <si>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</si>
  <si>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</si>
  <si>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</si>
  <si>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</si>
  <si>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</si>
  <si>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</si>
  <si>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</si>
  <si>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</si>
  <si>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</si>
  <si>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</si>
  <si>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</si>
  <si>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</si>
  <si>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</si>
  <si>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</si>
  <si>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</si>
  <si>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</si>
  <si>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</si>
  <si>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</si>
  <si>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</si>
  <si>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</si>
  <si>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</si>
  <si>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</si>
  <si>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</si>
  <si>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</si>
  <si>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</si>
  <si>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</si>
  <si>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</si>
  <si>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</si>
  <si>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</si>
  <si>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</si>
  <si>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</si>
  <si>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</si>
  <si>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</si>
  <si>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</si>
  <si>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</si>
  <si>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</si>
  <si>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</si>
  <si>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</si>
  <si>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</si>
  <si>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</si>
  <si>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</si>
  <si>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</si>
  <si>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</si>
  <si>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</si>
  <si>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</si>
  <si>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</si>
  <si>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</si>
  <si>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</si>
  <si>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</si>
  <si>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</si>
  <si>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</si>
  <si>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</si>
  <si>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</si>
  <si>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</si>
  <si>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</si>
  <si>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</si>
  <si>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</si>
  <si>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</si>
  <si>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</si>
  <si>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</si>
  <si>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</si>
  <si>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</si>
  <si>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</si>
  <si>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</si>
  <si>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</si>
  <si>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</si>
  <si>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</si>
  <si>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</si>
  <si>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</si>
  <si>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</si>
  <si>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</si>
  <si>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</si>
  <si>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</si>
  <si>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</si>
  <si>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</si>
  <si>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</si>
  <si>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</si>
  <si>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</si>
  <si>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</si>
  <si>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</si>
  <si>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</si>
  <si>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</si>
  <si>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</si>
  <si>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</si>
  <si>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</si>
  <si>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</si>
  <si>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</si>
  <si>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</si>
  <si>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</si>
  <si>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</si>
  <si>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</si>
  <si>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</si>
  <si>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</si>
  <si>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</si>
  <si>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</si>
  <si>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</si>
  <si>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</si>
  <si>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</si>
  <si>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</si>
  <si>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</si>
  <si>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</si>
  <si>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</si>
  <si>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</si>
  <si>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</si>
  <si>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</si>
  <si>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</si>
  <si>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</si>
  <si>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</si>
  <si>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</si>
  <si>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</si>
  <si>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</si>
  <si>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</si>
  <si>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</si>
  <si>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</si>
  <si>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</si>
  <si>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</si>
  <si>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</si>
  <si>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</si>
  <si>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</si>
  <si>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</si>
  <si>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</si>
  <si>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</si>
  <si>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</si>
  <si>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</si>
  <si>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</si>
  <si>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</si>
  <si>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</si>
  <si>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</si>
  <si>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</si>
  <si>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</si>
  <si>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</si>
  <si>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</si>
  <si>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</si>
  <si>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</si>
  <si>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</si>
  <si>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</si>
  <si>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</si>
  <si>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</si>
  <si>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</si>
  <si>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</si>
  <si>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</si>
  <si>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</si>
  <si>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</si>
  <si>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</si>
  <si>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</si>
  <si>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</si>
  <si>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</si>
  <si>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</si>
  <si>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</si>
  <si>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</si>
  <si>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</si>
  <si>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</si>
  <si>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</si>
  <si>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</si>
  <si>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</si>
  <si>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</si>
  <si>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</si>
  <si>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</si>
  <si>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</si>
  <si>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</si>
  <si>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</si>
  <si>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</si>
  <si>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</si>
  <si>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</si>
  <si>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</si>
  <si>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</si>
  <si>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</si>
  <si>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</si>
  <si>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</si>
  <si>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</si>
  <si>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</si>
  <si>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</si>
  <si>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</si>
  <si>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</si>
  <si>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</si>
  <si>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</si>
  <si>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</si>
  <si>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</si>
  <si>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</si>
  <si>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</si>
  <si>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</si>
  <si>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</si>
  <si>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</si>
  <si>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</si>
  <si>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</si>
  <si>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</si>
  <si>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</si>
  <si>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</si>
  <si>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</si>
  <si>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</si>
  <si>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</si>
  <si>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</si>
  <si>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</si>
  <si>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</si>
  <si>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</si>
  <si>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</si>
  <si>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</si>
  <si>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</si>
  <si>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</si>
  <si>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</si>
  <si>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</si>
  <si>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</si>
  <si>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</si>
  <si>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</si>
  <si>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</si>
  <si>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</si>
  <si>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</si>
  <si>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</si>
  <si>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</si>
  <si>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</si>
  <si>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</si>
  <si>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</si>
  <si>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</si>
  <si>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</si>
  <si>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</si>
  <si>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</si>
  <si>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</si>
  <si>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</si>
  <si>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</si>
  <si>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</si>
  <si>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</si>
  <si>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</si>
  <si>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</si>
  <si>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</si>
  <si>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</si>
  <si>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</si>
  <si>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</si>
  <si>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</si>
  <si>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</si>
  <si>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</si>
  <si>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</si>
  <si>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</si>
  <si>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</si>
  <si>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</si>
  <si>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</si>
  <si>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</si>
  <si>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</si>
  <si>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</si>
  <si>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</si>
  <si>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</si>
  <si>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</si>
  <si>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</si>
  <si>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</si>
  <si>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</si>
  <si>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</si>
  <si>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</si>
  <si>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</si>
  <si>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</si>
  <si>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</si>
  <si>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</si>
  <si>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</si>
  <si>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</si>
  <si>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</si>
  <si>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</si>
  <si>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</si>
  <si>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</si>
  <si>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</si>
  <si>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</si>
  <si>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</si>
  <si>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</si>
  <si>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</si>
  <si>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</si>
  <si>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</si>
  <si>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</si>
  <si>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</si>
  <si>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</si>
  <si>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</si>
  <si>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</si>
  <si>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</si>
  <si>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</si>
  <si>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</si>
  <si>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</si>
  <si>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</si>
  <si>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</si>
  <si>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</si>
  <si>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</si>
  <si>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</si>
  <si>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</si>
  <si>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</si>
  <si>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</si>
  <si>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</si>
  <si>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</si>
  <si>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</si>
  <si>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</si>
  <si>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</si>
  <si>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</si>
  <si>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</si>
  <si>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</si>
  <si>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</si>
  <si>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</si>
  <si>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</si>
  <si>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</si>
  <si>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</si>
  <si>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</si>
  <si>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</si>
  <si>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</si>
  <si>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</si>
  <si>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</si>
  <si>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</si>
  <si>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</si>
  <si>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</si>
  <si>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</si>
  <si>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</si>
  <si>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</si>
  <si>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</si>
  <si>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</si>
  <si>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</si>
  <si>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</si>
  <si>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</si>
  <si>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</si>
  <si>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</si>
  <si>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</si>
  <si>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</si>
  <si>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</si>
  <si>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</si>
  <si>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</si>
  <si>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</si>
  <si>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</si>
  <si>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</si>
  <si>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</si>
  <si>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</si>
  <si>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</si>
  <si>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</si>
  <si>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</si>
  <si>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</si>
  <si>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</si>
  <si>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</si>
  <si>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</si>
  <si>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</si>
  <si>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</si>
  <si>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</si>
  <si>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</si>
  <si>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</si>
  <si>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</si>
  <si>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</si>
  <si>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</si>
  <si>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</si>
  <si>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</si>
  <si>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</si>
  <si>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</si>
  <si>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</si>
  <si>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</si>
  <si>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</si>
  <si>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</si>
  <si>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</si>
  <si>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</si>
  <si>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</si>
  <si>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</si>
  <si>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</si>
  <si>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</si>
  <si>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</si>
  <si>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</si>
  <si>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</si>
  <si>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</si>
  <si>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</si>
  <si>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</si>
  <si>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</si>
  <si>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</si>
  <si>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</si>
  <si>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</si>
  <si>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</si>
  <si>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</si>
  <si>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</si>
  <si>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</si>
  <si>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</si>
  <si>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</si>
  <si>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</si>
  <si>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</si>
  <si>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</si>
  <si>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</si>
  <si>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</si>
  <si>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</si>
  <si>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</si>
  <si>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</si>
  <si>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</si>
  <si>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</si>
  <si>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</si>
  <si>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</si>
  <si>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</si>
  <si>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</si>
  <si>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</si>
  <si>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</si>
  <si>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</si>
  <si>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</si>
  <si>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</si>
  <si>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</si>
  <si>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</si>
  <si>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</si>
  <si>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</si>
  <si>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</si>
  <si>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</si>
  <si>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</si>
  <si>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</si>
  <si>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</si>
  <si>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</si>
  <si>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</si>
  <si>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</si>
  <si>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</si>
  <si>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</si>
  <si>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</si>
  <si>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</si>
  <si>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</si>
  <si>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</si>
  <si>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</si>
  <si>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</si>
  <si>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</si>
  <si>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</si>
  <si>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</si>
  <si>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</si>
  <si>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</si>
  <si>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</si>
  <si>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</si>
  <si>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</si>
  <si>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</si>
  <si>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</si>
  <si>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</si>
  <si>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</si>
  <si>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</si>
  <si>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</si>
  <si>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</si>
  <si>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</si>
  <si>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</si>
  <si>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</si>
  <si>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</si>
  <si>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</si>
  <si>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</si>
  <si>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</si>
  <si>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</si>
  <si>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</si>
  <si>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</si>
  <si>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</si>
  <si>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</si>
  <si>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</si>
  <si>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</si>
  <si>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</si>
  <si>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</si>
  <si>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</si>
  <si>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</si>
  <si>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</si>
  <si>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</si>
  <si>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</si>
  <si>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</si>
  <si>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</si>
  <si>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</si>
  <si>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</si>
  <si>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</si>
  <si>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</si>
  <si>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</si>
  <si>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</si>
  <si>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</si>
  <si>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</si>
  <si>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</si>
  <si>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</si>
  <si>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</si>
  <si>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</si>
  <si>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</si>
  <si>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</si>
  <si>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</si>
  <si>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</si>
  <si>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</si>
  <si>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</si>
  <si>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</si>
  <si>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</si>
  <si>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</si>
  <si>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</si>
  <si>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</si>
  <si>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</si>
  <si>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</si>
  <si>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</si>
  <si>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</si>
  <si>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</si>
  <si>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</si>
  <si>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</si>
  <si>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</si>
  <si>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</si>
  <si>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</si>
  <si>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</si>
  <si>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</si>
  <si>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</si>
  <si>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</si>
  <si>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</si>
  <si>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</si>
  <si>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</si>
  <si>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</si>
  <si>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</si>
  <si>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</si>
  <si>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</si>
  <si>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</si>
  <si>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</si>
  <si>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</si>
  <si>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</si>
  <si>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</si>
  <si>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</si>
  <si>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</si>
  <si>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</si>
  <si>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</si>
  <si>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</si>
  <si>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</si>
  <si>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</si>
  <si>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</si>
  <si>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</si>
  <si>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</si>
  <si>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</si>
  <si>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</si>
  <si>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</si>
  <si>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</si>
  <si>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</si>
  <si>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</si>
  <si>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</si>
  <si>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</si>
  <si>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</si>
  <si>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</si>
  <si>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</si>
  <si>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</si>
  <si>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</si>
  <si>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</si>
  <si>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</si>
  <si>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</si>
  <si>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</si>
  <si>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</si>
  <si>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</si>
  <si>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</si>
  <si>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</si>
  <si>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</si>
  <si>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</si>
  <si>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</si>
  <si>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</si>
  <si>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</si>
  <si>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</si>
  <si>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</si>
  <si>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</si>
  <si>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</si>
  <si>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</si>
  <si>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</si>
  <si>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</si>
  <si>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</si>
  <si>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</si>
  <si>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</si>
  <si>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</si>
  <si>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</si>
  <si>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</si>
  <si>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</si>
  <si>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</si>
  <si>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</si>
  <si>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</si>
  <si>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</si>
  <si>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</si>
  <si>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</si>
  <si>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</si>
  <si>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</si>
  <si>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</si>
  <si>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</si>
  <si>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</si>
  <si>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</si>
  <si>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</si>
  <si>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</si>
  <si>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</si>
  <si>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</si>
  <si>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</si>
  <si>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</si>
  <si>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</si>
  <si>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</si>
  <si>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</si>
  <si>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</si>
  <si>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</si>
  <si>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</si>
  <si>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</si>
  <si>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</si>
  <si>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</si>
  <si>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</si>
  <si>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</si>
  <si>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</si>
  <si>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</si>
  <si>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</si>
  <si>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</si>
  <si>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</si>
  <si>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</si>
  <si>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</si>
  <si>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</si>
  <si>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</si>
  <si>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</si>
  <si>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</si>
  <si>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</si>
  <si>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</si>
  <si>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</si>
  <si>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</si>
  <si>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</si>
  <si>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</si>
  <si>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</si>
  <si>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</si>
  <si>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</si>
  <si>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</si>
  <si>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</si>
  <si>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</si>
  <si>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</si>
  <si>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</si>
  <si>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</si>
  <si>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</si>
  <si>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</si>
  <si>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</si>
  <si>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</si>
  <si>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</si>
  <si>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</si>
  <si>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</si>
  <si>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</si>
  <si>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</si>
  <si>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</si>
  <si>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</si>
  <si>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</si>
  <si>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</si>
  <si>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</si>
  <si>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</si>
  <si>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</si>
  <si>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</si>
  <si>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</si>
  <si>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</si>
  <si>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</si>
  <si>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</si>
  <si>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</si>
  <si>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</si>
  <si>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</si>
  <si>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</si>
  <si>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</si>
  <si>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</si>
  <si>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</si>
  <si>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</si>
  <si>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</si>
  <si>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</si>
  <si>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</si>
  <si>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</si>
  <si>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</si>
  <si>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</si>
  <si>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</si>
  <si>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</si>
  <si>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</si>
  <si>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</si>
  <si>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</si>
  <si>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</si>
  <si>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</si>
  <si>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</si>
  <si>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</si>
  <si>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</si>
  <si>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</si>
  <si>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</si>
  <si>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</si>
  <si>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</si>
  <si>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</si>
  <si>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</si>
  <si>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</si>
  <si>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</si>
  <si>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</si>
  <si>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</si>
  <si>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</si>
  <si>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</si>
  <si>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</si>
  <si>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</si>
  <si>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</si>
  <si>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</si>
  <si>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</si>
  <si>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</si>
  <si>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</si>
  <si>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</si>
  <si>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</si>
  <si>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</si>
  <si>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</si>
  <si>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</si>
  <si>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</si>
  <si>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</si>
  <si>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</si>
  <si>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</si>
  <si>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</si>
  <si>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</si>
  <si>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</si>
  <si>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</si>
  <si>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</si>
  <si>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</si>
  <si>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</si>
  <si>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</si>
  <si>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</si>
  <si>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</si>
  <si>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</si>
  <si>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</si>
  <si>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</si>
  <si>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</si>
  <si>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</si>
  <si>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</si>
  <si>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</si>
  <si>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</si>
  <si>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</si>
  <si>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</si>
  <si>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</si>
  <si>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</si>
  <si>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</si>
  <si>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</si>
  <si>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</si>
  <si>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</si>
  <si>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</si>
  <si>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</si>
  <si>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</si>
  <si>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</si>
  <si>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</si>
  <si>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</si>
  <si>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</si>
  <si>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</si>
  <si>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</si>
  <si>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</si>
  <si>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</si>
  <si>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</si>
  <si>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</si>
  <si>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</si>
  <si>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</si>
  <si>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</si>
  <si>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</si>
  <si>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</si>
  <si>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</si>
  <si>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</si>
  <si>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</si>
  <si>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</si>
  <si>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</si>
  <si>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</si>
  <si>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</si>
  <si>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</si>
  <si>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</si>
  <si>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</si>
  <si>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</si>
  <si>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</si>
  <si>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</si>
  <si>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</si>
  <si>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</si>
  <si>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</si>
  <si>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</si>
  <si>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</si>
  <si>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</si>
  <si>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</si>
  <si>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</si>
  <si>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</si>
  <si>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</si>
  <si>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</si>
  <si>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</si>
  <si>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</si>
  <si>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</si>
  <si>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</si>
  <si>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</si>
  <si>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</si>
  <si>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</si>
  <si>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</si>
  <si>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</si>
  <si>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</si>
  <si>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</si>
  <si>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</si>
  <si>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</si>
  <si>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</si>
  <si>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</si>
  <si>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</si>
  <si>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</si>
  <si>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</si>
  <si>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</si>
  <si>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</si>
  <si>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</si>
  <si>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</si>
  <si>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</si>
  <si>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</si>
  <si>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</si>
  <si>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</si>
  <si>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</si>
  <si>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</si>
  <si>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</si>
  <si>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</si>
  <si>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</si>
  <si>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</si>
  <si>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</si>
  <si>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</si>
  <si>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</si>
  <si>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</si>
  <si>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</si>
  <si>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</si>
  <si>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</si>
  <si>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</si>
  <si>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</si>
  <si>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</si>
  <si>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</si>
  <si>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</si>
  <si>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</si>
  <si>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</si>
  <si>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</si>
  <si>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</si>
  <si>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</si>
  <si>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</si>
  <si>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</si>
  <si>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</si>
  <si>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</si>
  <si>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</si>
  <si>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</si>
  <si>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</si>
  <si>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</si>
  <si>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</si>
  <si>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</si>
  <si>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</si>
  <si>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</si>
  <si>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</si>
  <si>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</si>
  <si>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</si>
  <si>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</si>
  <si>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</si>
  <si>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</si>
  <si>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</si>
  <si>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</si>
  <si>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</si>
  <si>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</si>
  <si>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</si>
  <si>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</si>
  <si>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</si>
  <si>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</si>
  <si>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</si>
  <si>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</si>
  <si>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</si>
  <si>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</si>
  <si>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</si>
  <si>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</si>
  <si>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</si>
  <si>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</si>
  <si>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</si>
  <si>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</si>
  <si>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</si>
  <si>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</si>
  <si>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</si>
  <si>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</si>
  <si>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</si>
  <si>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</si>
  <si>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</si>
  <si>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</si>
  <si>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</si>
  <si>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</si>
  <si>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</si>
  <si>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</si>
  <si>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</si>
  <si>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</si>
  <si>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</si>
  <si>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</si>
  <si>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</si>
  <si>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</si>
  <si>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</si>
  <si>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</si>
  <si>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</si>
  <si>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</si>
  <si>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</si>
  <si>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</si>
  <si>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</si>
  <si>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</si>
  <si>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</si>
  <si>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</si>
  <si>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</si>
  <si>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</si>
  <si>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</si>
  <si>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</si>
  <si>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</si>
  <si>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</si>
  <si>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</si>
  <si>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</si>
  <si>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</si>
  <si>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</si>
  <si>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</si>
  <si>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</si>
  <si>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</si>
  <si>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</si>
  <si>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</si>
  <si>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</si>
  <si>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</si>
  <si>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</si>
  <si>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</si>
  <si>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</si>
  <si>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</si>
  <si>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</si>
  <si>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</si>
  <si>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</si>
  <si>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</si>
  <si>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</si>
  <si>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</si>
  <si>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</si>
  <si>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</si>
  <si>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</si>
  <si>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</si>
  <si>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</si>
  <si>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</si>
  <si>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</si>
  <si>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</si>
  <si>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</si>
  <si>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</si>
  <si>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</si>
  <si>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</si>
  <si>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</si>
  <si>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</si>
  <si>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</si>
  <si>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</si>
  <si>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</si>
  <si>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</si>
  <si>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</si>
  <si>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</si>
  <si>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</si>
  <si>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</si>
  <si>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</si>
  <si>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</si>
  <si>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</si>
  <si>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</si>
  <si>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</si>
  <si>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</si>
  <si>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</si>
  <si>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</si>
  <si>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</si>
  <si>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</si>
  <si>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</si>
  <si>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</si>
  <si>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</si>
  <si>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</si>
  <si>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</si>
  <si>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</si>
  <si>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</si>
  <si>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</si>
  <si>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</si>
  <si>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</si>
  <si>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</si>
  <si>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</si>
  <si>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</si>
  <si>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</si>
  <si>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</si>
  <si>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</si>
  <si>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</si>
  <si>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</si>
  <si>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</si>
  <si>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</si>
  <si>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</si>
  <si>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</si>
  <si>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</si>
  <si>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</si>
  <si>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</si>
  <si>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</si>
  <si>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</si>
  <si>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</si>
  <si>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</si>
  <si>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</si>
  <si>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</si>
  <si>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</si>
  <si>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</si>
  <si>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</si>
  <si>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</si>
  <si>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</si>
  <si>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</si>
  <si>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</si>
  <si>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</si>
  <si>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</si>
  <si>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</si>
  <si>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</si>
  <si>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</si>
  <si>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</si>
  <si>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</si>
  <si>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</si>
  <si>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</si>
  <si>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</si>
  <si>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</si>
  <si>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</si>
  <si>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</si>
  <si>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</si>
  <si>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</si>
  <si>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</si>
  <si>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</si>
  <si>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</si>
  <si>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</si>
  <si>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</si>
  <si>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</si>
  <si>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</si>
  <si>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</si>
  <si>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</si>
  <si>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</si>
  <si>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</si>
  <si>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</si>
  <si>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</si>
  <si>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</si>
  <si>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</si>
  <si>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</si>
  <si>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</si>
  <si>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</si>
  <si>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</si>
  <si>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</si>
  <si>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</si>
  <si>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</si>
  <si>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</si>
  <si>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</si>
  <si>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</si>
  <si>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</si>
  <si>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</si>
  <si>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</si>
  <si>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</si>
  <si>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</si>
  <si>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</si>
  <si>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</si>
  <si>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</si>
  <si>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</si>
  <si>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</si>
  <si>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</si>
  <si>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</si>
  <si>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</si>
  <si>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</si>
  <si>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</si>
  <si>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</si>
  <si>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</si>
  <si>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</si>
  <si>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</si>
  <si>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</si>
  <si>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</si>
  <si>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</si>
  <si>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</si>
  <si>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</si>
  <si>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</si>
  <si>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</si>
  <si>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</si>
  <si>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</si>
  <si>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</si>
  <si>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</si>
  <si>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</si>
  <si>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</si>
  <si>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</si>
  <si>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</si>
  <si>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</si>
  <si>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</si>
  <si>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</si>
  <si>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</si>
  <si>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</si>
  <si>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</si>
  <si>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</si>
  <si>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</si>
  <si>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</si>
  <si>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</si>
  <si>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</si>
  <si>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</si>
  <si>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</si>
  <si>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</si>
  <si>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</si>
  <si>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</si>
  <si>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</si>
  <si>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</si>
  <si>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</si>
  <si>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</si>
  <si>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</si>
  <si>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</si>
  <si>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</si>
  <si>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</si>
  <si>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</si>
  <si>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</si>
  <si>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</si>
  <si>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</si>
  <si>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</si>
  <si>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</si>
  <si>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</si>
  <si>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</si>
  <si>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</si>
  <si>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</si>
  <si>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</si>
  <si>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</si>
  <si>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</si>
  <si>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</si>
  <si>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</si>
  <si>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</si>
  <si>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</si>
  <si>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</si>
  <si>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</si>
  <si>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</si>
  <si>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</si>
  <si>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</si>
  <si>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</si>
  <si>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</si>
  <si>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</si>
  <si>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</si>
  <si>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</si>
  <si>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</si>
  <si>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</si>
  <si>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</si>
  <si>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</si>
  <si>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</si>
  <si>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</si>
  <si>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</si>
  <si>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</si>
  <si>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</si>
  <si>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</si>
  <si>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</si>
  <si>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</si>
  <si>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</si>
  <si>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</si>
  <si>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</si>
  <si>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</si>
  <si>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</si>
  <si>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</si>
  <si>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</si>
  <si>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</si>
  <si>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</si>
  <si>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</si>
  <si>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</si>
  <si>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</si>
  <si>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</si>
  <si>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</si>
  <si>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</si>
  <si>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</si>
  <si>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</si>
  <si>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</si>
  <si>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</si>
  <si>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</si>
  <si>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</si>
  <si>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</si>
  <si>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</si>
  <si>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</si>
  <si>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</si>
  <si>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</si>
  <si>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</si>
  <si>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</si>
  <si>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</si>
  <si>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</si>
  <si>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</si>
  <si>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</si>
  <si>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</si>
  <si>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</si>
  <si>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</si>
  <si>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</si>
  <si>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</si>
  <si>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</si>
  <si>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</si>
  <si>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</si>
  <si>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</si>
  <si>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</si>
  <si>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</si>
  <si>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</si>
  <si>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</si>
  <si>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</si>
  <si>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</si>
  <si>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</si>
  <si>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</si>
  <si>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</si>
  <si>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</si>
  <si>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</si>
  <si>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</si>
  <si>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</si>
  <si>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</si>
  <si>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</si>
  <si>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</si>
  <si>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</si>
  <si>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</si>
  <si>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</si>
  <si>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</si>
  <si>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</si>
  <si>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</si>
  <si>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</si>
  <si>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</si>
  <si>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</si>
  <si>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</si>
  <si>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</si>
  <si>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</si>
  <si>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</si>
  <si>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</si>
  <si>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</si>
  <si>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</si>
  <si>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</si>
  <si>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</si>
  <si>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</si>
  <si>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</si>
  <si>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</si>
  <si>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</si>
  <si>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</si>
  <si>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</si>
  <si>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</si>
  <si>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</si>
  <si>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</si>
  <si>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</si>
  <si>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</si>
  <si>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</si>
  <si>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</si>
  <si>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</si>
  <si>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</si>
  <si>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</si>
  <si>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</si>
  <si>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</si>
  <si>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</si>
  <si>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</si>
  <si>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</si>
  <si>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</si>
  <si>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</si>
  <si>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</si>
  <si>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</si>
  <si>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</si>
  <si>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</si>
  <si>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</si>
  <si>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</si>
  <si>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</si>
  <si>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</si>
  <si>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</si>
  <si>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</si>
  <si>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</si>
  <si>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</si>
  <si>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</si>
  <si>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</si>
  <si>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</si>
  <si>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</si>
  <si>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</si>
  <si>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</si>
  <si>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</si>
  <si>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</si>
  <si>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</si>
  <si>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</si>
  <si>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</si>
  <si>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</si>
  <si>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</si>
  <si>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</si>
  <si>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</si>
  <si>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</si>
  <si>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</si>
  <si>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</si>
  <si>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</si>
  <si>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</si>
  <si>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</si>
  <si>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</si>
  <si>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</si>
  <si>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</si>
  <si>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</si>
  <si>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</si>
  <si>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</si>
  <si>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</si>
  <si>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</si>
  <si>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</si>
  <si>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</si>
  <si>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</si>
  <si>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</si>
  <si>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</si>
  <si>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</si>
  <si>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</si>
  <si>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</si>
  <si>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</si>
  <si>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</si>
  <si>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</si>
  <si>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</si>
  <si>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</si>
  <si>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</si>
  <si>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</si>
  <si>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</si>
  <si>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</si>
  <si>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</si>
  <si>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</si>
  <si>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</si>
  <si>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</si>
  <si>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</si>
  <si>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</si>
  <si>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</si>
  <si>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</si>
  <si>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</si>
  <si>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</si>
  <si>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</si>
  <si>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</si>
  <si>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</si>
  <si>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</si>
  <si>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</si>
  <si>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</si>
  <si>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</si>
  <si>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</si>
  <si>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</si>
  <si>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</si>
  <si>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</si>
  <si>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</si>
  <si>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</si>
  <si>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</si>
  <si>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</si>
  <si>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</si>
  <si>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</si>
  <si>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</si>
  <si>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</si>
  <si>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</si>
  <si>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</si>
  <si>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</si>
  <si>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</si>
  <si>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</si>
  <si>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</si>
  <si>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</si>
  <si>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</si>
  <si>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</si>
  <si>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</si>
  <si>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</si>
  <si>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</si>
  <si>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</si>
  <si>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</si>
  <si>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</si>
  <si>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</si>
  <si>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</si>
  <si>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</si>
  <si>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</si>
  <si>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</si>
  <si>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</si>
  <si>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</si>
  <si>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</si>
  <si>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</si>
  <si>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</si>
  <si>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</si>
  <si>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</si>
  <si>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</si>
  <si>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</si>
  <si>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</si>
  <si>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</si>
  <si>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</si>
  <si>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</si>
  <si>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</si>
  <si>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</si>
  <si>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</si>
  <si>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</si>
  <si>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</si>
  <si>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</si>
  <si>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</si>
  <si>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</si>
  <si>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</si>
  <si>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</si>
  <si>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</si>
  <si>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</si>
  <si>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</si>
  <si>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</si>
  <si>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</si>
  <si>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</si>
  <si>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</si>
  <si>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</si>
  <si>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</si>
  <si>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</si>
  <si>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</si>
  <si>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</si>
  <si>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</si>
  <si>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</si>
  <si>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</si>
  <si>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</si>
  <si>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</si>
  <si>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</si>
  <si>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</si>
  <si>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</si>
  <si>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</si>
  <si>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</si>
  <si>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</si>
  <si>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</si>
  <si>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</si>
  <si>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</si>
  <si>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</si>
  <si>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</si>
  <si>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</si>
  <si>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</si>
  <si>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</si>
  <si>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</si>
  <si>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</si>
  <si>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</si>
  <si>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</si>
  <si>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</si>
  <si>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</si>
  <si>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</si>
  <si>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</si>
  <si>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</si>
  <si>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</si>
  <si>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</si>
  <si>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</si>
  <si>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</si>
  <si>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</si>
  <si>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</si>
  <si>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</si>
  <si>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</si>
  <si>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</si>
  <si>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</si>
  <si>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</si>
  <si>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</si>
  <si>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</si>
  <si>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</si>
  <si>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</si>
  <si>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</si>
  <si>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</si>
  <si>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</si>
  <si>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</si>
  <si>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</si>
  <si>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</si>
  <si>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</si>
  <si>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</si>
  <si>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</si>
  <si>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</si>
  <si>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</si>
  <si>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</si>
  <si>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</si>
  <si>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</si>
  <si>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</si>
  <si>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</si>
  <si>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</si>
  <si>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</si>
  <si>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</si>
  <si>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</si>
  <si>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</si>
  <si>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</si>
  <si>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</si>
  <si>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</si>
  <si>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</si>
  <si>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</si>
  <si>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</si>
  <si>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</si>
  <si>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</si>
  <si>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</si>
  <si>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</si>
  <si>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</si>
  <si>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</si>
  <si>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</si>
  <si>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</si>
  <si>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</si>
  <si>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</si>
  <si>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</si>
  <si>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</si>
  <si>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</si>
  <si>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</si>
  <si>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</si>
  <si>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</si>
  <si>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</si>
  <si>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</si>
  <si>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</si>
  <si>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</si>
  <si>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</si>
  <si>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</si>
  <si>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</si>
  <si>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</si>
  <si>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</si>
  <si>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</si>
  <si>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</si>
  <si>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</si>
  <si>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</si>
  <si>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</si>
  <si>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</si>
  <si>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</si>
  <si>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</si>
  <si>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</si>
  <si>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</si>
  <si>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</si>
  <si>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</si>
  <si>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</si>
  <si>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</si>
  <si>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</si>
  <si>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</si>
  <si>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</si>
  <si>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</si>
  <si>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</si>
  <si>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</si>
  <si>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</si>
  <si>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</si>
  <si>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</si>
  <si>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</si>
  <si>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</si>
  <si>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</si>
  <si>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</si>
  <si>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</si>
  <si>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</si>
  <si>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</si>
  <si>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</si>
  <si>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</si>
  <si>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</si>
  <si>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</si>
  <si>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</si>
  <si>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</si>
  <si>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</si>
  <si>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</si>
  <si>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</si>
  <si>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</si>
  <si>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</si>
  <si>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</si>
  <si>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</si>
  <si>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</si>
  <si>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</si>
  <si>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</si>
  <si>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</si>
  <si>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</si>
  <si>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</si>
  <si>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</si>
  <si>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</si>
  <si>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</si>
  <si>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</si>
  <si>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</si>
  <si>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</si>
  <si>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</si>
  <si>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</si>
  <si>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</si>
  <si>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</si>
  <si>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</si>
  <si>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</si>
  <si>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</si>
  <si>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</si>
  <si>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</si>
  <si>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</si>
  <si>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</si>
  <si>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</si>
  <si>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</si>
  <si>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</si>
  <si>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</si>
  <si>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</si>
  <si>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</si>
  <si>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</si>
  <si>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</si>
  <si>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</si>
  <si>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</si>
  <si>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</si>
  <si>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</si>
  <si>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</si>
  <si>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</si>
  <si>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</si>
  <si>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</si>
  <si>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</si>
  <si>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</si>
  <si>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</si>
  <si>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</si>
  <si>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</si>
  <si>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</si>
  <si>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</si>
  <si>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</si>
  <si>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</si>
  <si>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</si>
  <si>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</si>
  <si>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</si>
  <si>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</si>
  <si>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</si>
  <si>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</si>
  <si>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</si>
  <si>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</si>
  <si>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</si>
  <si>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</si>
  <si>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</si>
  <si>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</si>
  <si>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</si>
  <si>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</si>
  <si>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</si>
  <si>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</si>
  <si>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</si>
  <si>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</si>
  <si>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</si>
  <si>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</si>
  <si>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</si>
  <si>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</si>
  <si>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</si>
  <si>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</si>
  <si>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</si>
  <si>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</si>
  <si>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</si>
  <si>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</si>
  <si>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</si>
  <si>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</si>
  <si>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</si>
  <si>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</si>
  <si>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</si>
  <si>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</si>
  <si>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</si>
  <si>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</si>
  <si>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</si>
  <si>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</si>
  <si>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</si>
  <si>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</si>
  <si>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</si>
  <si>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</si>
  <si>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</si>
  <si>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</si>
  <si>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</si>
  <si>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</si>
  <si>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</si>
  <si>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</si>
  <si>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</si>
  <si>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</si>
  <si>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</si>
  <si>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</si>
  <si>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</si>
  <si>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</si>
  <si>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</si>
  <si>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</si>
  <si>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</si>
  <si>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</si>
  <si>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</si>
  <si>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</si>
  <si>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</si>
  <si>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</si>
  <si>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</si>
  <si>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</si>
  <si>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</si>
  <si>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</si>
  <si>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</si>
  <si>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</si>
  <si>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</si>
  <si>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</si>
  <si>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</si>
  <si>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</si>
  <si>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</si>
  <si>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</si>
  <si>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</si>
  <si>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</si>
  <si>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</si>
  <si>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</si>
  <si>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</si>
  <si>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</si>
  <si>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</si>
  <si>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</si>
  <si>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</si>
  <si>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</si>
  <si>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</si>
  <si>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</si>
  <si>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</si>
  <si>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</si>
  <si>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</si>
  <si>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</si>
  <si>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</si>
  <si>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</si>
  <si>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</si>
  <si>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</si>
  <si>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</si>
  <si>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</si>
  <si>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</si>
  <si>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</si>
  <si>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</si>
  <si>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</si>
  <si>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</si>
  <si>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</si>
  <si>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</si>
  <si>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</si>
  <si>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</si>
  <si>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</si>
  <si>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</si>
  <si>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</si>
  <si>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</si>
  <si>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</si>
  <si>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</si>
  <si>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</si>
  <si>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</si>
  <si>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</si>
  <si>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</si>
  <si>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</si>
  <si>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</si>
  <si>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</si>
  <si>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</si>
  <si>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</si>
  <si>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</si>
  <si>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</si>
  <si>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</si>
  <si>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</si>
  <si>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</si>
  <si>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</si>
  <si>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</si>
  <si>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</si>
  <si>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</si>
  <si>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</si>
  <si>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</si>
  <si>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</si>
  <si>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</si>
  <si>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</si>
  <si>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</si>
  <si>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</si>
  <si>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</si>
  <si>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</si>
  <si>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</si>
  <si>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</si>
  <si>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</si>
  <si>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</si>
  <si>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</si>
  <si>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</si>
  <si>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</si>
  <si>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</si>
  <si>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</si>
  <si>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</si>
  <si>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</si>
  <si>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</si>
  <si>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</si>
  <si>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</si>
  <si>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</si>
  <si>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</si>
  <si>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</si>
  <si>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</si>
  <si>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</si>
  <si>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</si>
  <si>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</si>
  <si>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</si>
  <si>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</si>
  <si>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</si>
  <si>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</si>
  <si>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</si>
  <si>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</si>
  <si>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</si>
  <si>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</si>
  <si>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</si>
  <si>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</si>
  <si>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</si>
  <si>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</si>
  <si>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</si>
  <si>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</si>
  <si>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</si>
  <si>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</si>
  <si>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</si>
  <si>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</si>
  <si>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</si>
  <si>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</si>
  <si>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</si>
  <si>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</si>
  <si>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</si>
  <si>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</si>
  <si>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</si>
  <si>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</si>
  <si>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</si>
  <si>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</si>
  <si>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</si>
  <si>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</si>
  <si>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</si>
  <si>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</si>
  <si>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</si>
  <si>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</si>
  <si>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</si>
  <si>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</si>
  <si>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</si>
  <si>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</si>
  <si>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</si>
  <si>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</si>
  <si>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</si>
  <si>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</si>
  <si>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</si>
  <si>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</si>
  <si>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</si>
  <si>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</si>
  <si>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</si>
  <si>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</si>
  <si>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</si>
  <si>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</si>
  <si>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</si>
  <si>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</si>
  <si>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</si>
  <si>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</si>
  <si>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</si>
  <si>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</si>
  <si>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</si>
  <si>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</si>
  <si>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</si>
  <si>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</si>
  <si>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</si>
  <si>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</si>
  <si>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</si>
  <si>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</si>
  <si>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</si>
  <si>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</si>
  <si>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</si>
  <si>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</si>
  <si>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</si>
  <si>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</si>
  <si>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</si>
  <si>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</si>
  <si>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</si>
  <si>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</si>
  <si>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</si>
  <si>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</si>
  <si>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</si>
  <si>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</si>
  <si>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</si>
  <si>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</si>
  <si>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</si>
  <si>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</si>
  <si>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</si>
  <si>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</si>
  <si>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</si>
  <si>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</si>
  <si>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</si>
  <si>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</si>
  <si>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</si>
  <si>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</si>
  <si>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</si>
  <si>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</si>
  <si>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</si>
  <si>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</si>
  <si>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</si>
  <si>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</si>
  <si>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</si>
  <si>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</si>
  <si>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</si>
  <si>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</si>
  <si>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</si>
  <si>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</si>
  <si>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</si>
  <si>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</si>
  <si>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</si>
  <si>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</si>
  <si>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</si>
  <si>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</si>
  <si>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</si>
  <si>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</si>
  <si>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</si>
  <si>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</si>
  <si>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</si>
  <si>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</si>
  <si>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</si>
  <si>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</si>
  <si>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</si>
  <si>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</si>
  <si>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</si>
  <si>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</si>
  <si>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</si>
  <si>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</si>
  <si>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</si>
  <si>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</si>
  <si>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</si>
  <si>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</si>
  <si>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</si>
  <si>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</si>
  <si>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</si>
  <si>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</si>
  <si>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</si>
  <si>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</si>
  <si>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</si>
  <si>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</si>
  <si>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</si>
  <si>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</si>
  <si>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</si>
  <si>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</si>
  <si>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</si>
  <si>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</si>
  <si>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</si>
  <si>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</si>
  <si>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</si>
  <si>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</si>
  <si>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</si>
  <si>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</si>
  <si>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</si>
  <si>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</si>
  <si>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</si>
  <si>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</si>
  <si>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</si>
  <si>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</si>
  <si>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</si>
  <si>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</si>
  <si>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</si>
  <si>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</si>
  <si>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</si>
  <si>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</si>
  <si>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</si>
  <si>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</si>
  <si>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</si>
  <si>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</si>
  <si>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</si>
  <si>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</si>
  <si>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</si>
  <si>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</si>
  <si>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</si>
  <si>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</si>
  <si>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</si>
  <si>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</si>
  <si>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</si>
  <si>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</si>
  <si>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</si>
  <si>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</si>
  <si>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</si>
  <si>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</si>
  <si>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</si>
  <si>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</si>
  <si>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</si>
  <si>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</si>
  <si>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</si>
  <si>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</si>
  <si>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</si>
  <si>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</si>
  <si>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</si>
  <si>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</si>
  <si>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</si>
  <si>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</si>
  <si>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</si>
  <si>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</si>
  <si>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</si>
  <si>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</si>
  <si>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</si>
  <si>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</si>
  <si>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</si>
  <si>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</si>
  <si>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</si>
  <si>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</si>
  <si>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</si>
  <si>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</si>
  <si>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</si>
  <si>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</si>
  <si>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</si>
  <si>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</si>
  <si>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</si>
  <si>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</si>
  <si>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</si>
  <si>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</si>
  <si>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</si>
  <si>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</si>
  <si>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</si>
  <si>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</si>
  <si>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</si>
  <si>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</si>
  <si>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</si>
  <si>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</si>
  <si>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</si>
  <si>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</si>
  <si>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</si>
  <si>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</si>
  <si>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</si>
  <si>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</si>
  <si>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</si>
  <si>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</si>
  <si>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</si>
  <si>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</si>
  <si>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</si>
  <si>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</si>
  <si>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</si>
  <si>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</si>
  <si>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</si>
  <si>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</si>
  <si>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</si>
  <si>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</si>
  <si>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</si>
  <si>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</si>
  <si>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</si>
  <si>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</si>
  <si>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</si>
  <si>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</si>
  <si>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</si>
  <si>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</si>
  <si>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</si>
  <si>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</si>
  <si>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</si>
  <si>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</si>
  <si>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</si>
  <si>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</si>
  <si>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</si>
  <si>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</si>
  <si>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</si>
  <si>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</si>
  <si>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</si>
  <si>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</si>
  <si>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</si>
  <si>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</si>
  <si>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</si>
  <si>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</si>
  <si>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</si>
  <si>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</si>
  <si>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</si>
  <si>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</si>
  <si>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</si>
  <si>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</si>
  <si>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</si>
  <si>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</si>
  <si>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</si>
  <si>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</si>
  <si>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</si>
  <si>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</si>
  <si>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</si>
  <si>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</si>
  <si>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</si>
  <si>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</si>
  <si>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</si>
  <si>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</si>
  <si>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</si>
  <si>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</si>
  <si>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</si>
  <si>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</si>
  <si>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</si>
  <si>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</si>
  <si>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</si>
  <si>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</si>
  <si>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</si>
  <si>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</si>
  <si>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</si>
  <si>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</si>
  <si>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</si>
  <si>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</si>
  <si>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</si>
  <si>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</si>
  <si>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</si>
  <si>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</si>
  <si>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</si>
  <si>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</si>
  <si>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</si>
  <si>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</si>
  <si>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</si>
  <si>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</si>
  <si>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</si>
  <si>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</si>
  <si>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</si>
  <si>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</si>
  <si>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</si>
  <si>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</si>
  <si>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</si>
  <si>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</si>
  <si>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</si>
  <si>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</si>
  <si>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</si>
  <si>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</si>
  <si>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</si>
  <si>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</si>
  <si>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</si>
  <si>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</si>
  <si>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</si>
  <si>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</si>
  <si>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</si>
  <si>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</si>
  <si>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</si>
  <si>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</si>
  <si>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</si>
  <si>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</si>
  <si>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</si>
  <si>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</si>
  <si>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</si>
  <si>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</si>
  <si>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</si>
  <si>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</si>
  <si>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</si>
  <si>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</si>
  <si>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</si>
  <si>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</si>
  <si>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</si>
  <si>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</si>
  <si>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</si>
  <si>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</si>
  <si>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</si>
  <si>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</si>
  <si>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</si>
  <si>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</si>
  <si>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</si>
  <si>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</si>
  <si>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</si>
  <si>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</si>
  <si>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</si>
  <si>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</si>
  <si>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</si>
  <si>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</si>
  <si>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</si>
  <si>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</si>
  <si>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</si>
  <si>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</si>
  <si>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</si>
  <si>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</si>
  <si>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</si>
  <si>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</si>
  <si>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</si>
  <si>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</si>
  <si>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</si>
  <si>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</si>
  <si>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</si>
  <si>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</si>
  <si>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</si>
  <si>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</si>
  <si>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</si>
  <si>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</si>
  <si>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</si>
  <si>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</si>
  <si>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</si>
  <si>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</si>
  <si>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</si>
  <si>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</si>
  <si>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</si>
  <si>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</si>
  <si>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</si>
  <si>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</si>
  <si>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</si>
  <si>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</si>
  <si>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</si>
  <si>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</si>
  <si>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</si>
  <si>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</si>
  <si>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</si>
  <si>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</si>
  <si>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</si>
  <si>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</si>
  <si>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</si>
  <si>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</si>
  <si>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</si>
  <si>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</si>
  <si>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</si>
  <si>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</si>
  <si>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</si>
  <si>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</si>
  <si>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</si>
  <si>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</si>
  <si>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</si>
  <si>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</si>
  <si>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</si>
  <si>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</si>
  <si>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</si>
  <si>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</si>
  <si>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</si>
  <si>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</si>
  <si>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</si>
  <si>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</si>
  <si>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</si>
  <si>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</si>
  <si>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</si>
  <si>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</si>
  <si>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</si>
  <si>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</si>
  <si>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</si>
  <si>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</si>
  <si>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</si>
  <si>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</si>
  <si>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</si>
  <si>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</si>
  <si>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</si>
  <si>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</si>
  <si>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</si>
  <si>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</si>
  <si>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</si>
  <si>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</si>
  <si>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</si>
  <si>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</si>
  <si>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</si>
  <si>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</si>
  <si>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</si>
  <si>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</si>
  <si>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</si>
  <si>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</si>
  <si>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</si>
  <si>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</si>
  <si>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</si>
  <si>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</si>
  <si>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</si>
  <si>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</si>
  <si>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</si>
  <si>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</si>
  <si>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</si>
  <si>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</si>
  <si>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</si>
  <si>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</si>
  <si>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</si>
  <si>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</si>
  <si>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</si>
  <si>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</si>
  <si>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</si>
  <si>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</si>
  <si>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</si>
  <si>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</si>
  <si>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</si>
  <si>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</si>
  <si>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</si>
  <si>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</si>
  <si>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</si>
  <si>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</si>
  <si>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</si>
  <si>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</si>
  <si>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</si>
  <si>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</si>
  <si>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</si>
  <si>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</si>
  <si>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</si>
  <si>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</si>
  <si>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</si>
  <si>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</si>
  <si>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</si>
  <si>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</si>
  <si>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</si>
  <si>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</si>
  <si>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</si>
  <si>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</si>
  <si>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</si>
  <si>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</si>
  <si>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</si>
  <si>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</si>
  <si>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</si>
  <si>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</si>
  <si>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</si>
  <si>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</si>
  <si>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</si>
  <si>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</si>
  <si>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</si>
  <si>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</si>
  <si>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</si>
  <si>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</si>
  <si>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</si>
  <si>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</si>
  <si>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</si>
  <si>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</si>
  <si>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</si>
  <si>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</si>
  <si>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</si>
  <si>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</si>
  <si>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</si>
  <si>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</si>
  <si>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</si>
  <si>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</si>
  <si>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</si>
  <si>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</si>
  <si>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</si>
  <si>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</si>
  <si>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</si>
  <si>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</si>
  <si>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</si>
  <si>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</si>
  <si>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</si>
  <si>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</si>
  <si>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</si>
  <si>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</si>
  <si>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</si>
  <si>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</si>
  <si>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</si>
  <si>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</si>
  <si>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</si>
  <si>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</si>
  <si>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</si>
  <si>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</si>
  <si>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</si>
  <si>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</si>
  <si>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</si>
  <si>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</si>
  <si>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</si>
  <si>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</si>
  <si>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</si>
  <si>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</si>
  <si>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</si>
  <si>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</si>
  <si>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</si>
  <si>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</si>
  <si>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</si>
  <si>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</si>
  <si>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</si>
  <si>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</si>
  <si>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</si>
  <si>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</si>
  <si>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</si>
  <si>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</si>
  <si>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</si>
  <si>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</si>
  <si>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</si>
  <si>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</si>
  <si>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</si>
  <si>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</si>
  <si>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</si>
  <si>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</si>
  <si>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</si>
  <si>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</si>
  <si>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</si>
  <si>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</si>
  <si>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</si>
  <si>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</si>
  <si>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</si>
  <si>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</si>
  <si>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</si>
  <si>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</si>
  <si>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</si>
  <si>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</si>
  <si>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</si>
  <si>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</si>
  <si>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</si>
  <si>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</si>
  <si>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</si>
  <si>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</si>
  <si>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</si>
  <si>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</si>
  <si>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</si>
  <si>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</si>
  <si>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</si>
  <si>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</si>
  <si>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</si>
  <si>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</si>
  <si>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</si>
  <si>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</si>
  <si>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</si>
  <si>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</si>
  <si>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</si>
  <si>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</si>
  <si>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</si>
  <si>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</si>
  <si>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</si>
  <si>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</si>
  <si>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</si>
  <si>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</si>
  <si>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</si>
  <si>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</si>
  <si>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</si>
  <si>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</si>
  <si>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</si>
  <si>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</si>
  <si>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</si>
  <si>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</si>
  <si>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</si>
  <si>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</si>
  <si>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</si>
  <si>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</si>
  <si>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</si>
  <si>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</si>
  <si>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</si>
  <si>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</si>
  <si>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</si>
  <si>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</si>
  <si>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</si>
  <si>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</si>
  <si>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</si>
  <si>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</si>
  <si>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</si>
  <si>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</si>
  <si>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</si>
  <si>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</si>
  <si>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</si>
  <si>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</si>
  <si>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</si>
  <si>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</si>
  <si>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</si>
  <si>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</si>
  <si>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</si>
  <si>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</si>
  <si>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</si>
  <si>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</si>
  <si>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</si>
  <si>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</si>
  <si>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</si>
  <si>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</si>
  <si>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</si>
  <si>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</si>
  <si>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</si>
  <si>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</si>
  <si>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</si>
  <si>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</si>
  <si>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</si>
  <si>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</si>
  <si>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</si>
  <si>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</si>
  <si>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</si>
  <si>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</si>
  <si>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</si>
  <si>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</si>
  <si>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</si>
  <si>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</si>
  <si>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</si>
  <si>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</si>
  <si>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</si>
  <si>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</si>
  <si>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</si>
  <si>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</si>
  <si>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</si>
  <si>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</si>
  <si>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</si>
  <si>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</si>
  <si>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</si>
  <si>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</si>
  <si>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</si>
  <si>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</si>
  <si>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</si>
  <si>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</si>
  <si>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</si>
  <si>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</si>
  <si>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</si>
  <si>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</si>
  <si>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</si>
  <si>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</si>
  <si>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</si>
  <si>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</si>
  <si>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</si>
  <si>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</si>
  <si>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</si>
  <si>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</si>
  <si>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</si>
  <si>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</si>
  <si>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</si>
  <si>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</si>
  <si>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</si>
  <si>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</si>
  <si>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</si>
  <si>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</si>
  <si>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</si>
  <si>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</si>
  <si>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</si>
  <si>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</si>
  <si>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</si>
  <si>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</si>
  <si>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</si>
  <si>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</si>
  <si>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</si>
  <si>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</si>
  <si>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</si>
  <si>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</si>
  <si>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</si>
  <si>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</si>
  <si>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</si>
  <si>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</si>
  <si>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</si>
  <si>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</si>
  <si>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</si>
  <si>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</si>
  <si>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</si>
  <si>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</si>
  <si>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</si>
  <si>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</si>
  <si>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</si>
  <si>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</si>
  <si>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</si>
  <si>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</si>
  <si>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</si>
  <si>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</si>
  <si>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</si>
  <si>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</si>
  <si>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</si>
  <si>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</si>
  <si>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</si>
  <si>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</si>
  <si>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</si>
  <si>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</si>
  <si>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</si>
  <si>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</si>
  <si>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</si>
  <si>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</si>
  <si>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</si>
  <si>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</si>
  <si>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</si>
  <si>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</si>
  <si>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</si>
  <si>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</si>
  <si>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</si>
  <si>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</si>
  <si>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</si>
  <si>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</si>
  <si>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</si>
  <si>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</si>
  <si>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</si>
  <si>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</si>
  <si>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</si>
  <si>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</si>
  <si>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</si>
  <si>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</si>
  <si>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</si>
  <si>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</si>
  <si>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</si>
  <si>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</si>
  <si>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</si>
  <si>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</si>
  <si>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</si>
  <si>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</si>
  <si>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</si>
  <si>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</si>
  <si>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</si>
  <si>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</si>
  <si>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</si>
  <si>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</si>
  <si>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</si>
  <si>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</si>
  <si>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</si>
  <si>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</si>
  <si>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</si>
  <si>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</si>
  <si>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</si>
  <si>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</si>
  <si>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</si>
  <si>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</si>
  <si>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</si>
  <si>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</si>
  <si>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</si>
  <si>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</si>
  <si>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</si>
  <si>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</si>
  <si>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</si>
  <si>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</si>
  <si>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</si>
  <si>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</si>
  <si>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</si>
  <si>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</si>
  <si>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</si>
  <si>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</si>
  <si>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</si>
  <si>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</si>
  <si>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</si>
  <si>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</si>
  <si>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</si>
  <si>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</si>
  <si>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</si>
  <si>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</si>
  <si>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</si>
  <si>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</si>
  <si>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</si>
  <si>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</si>
  <si>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</si>
  <si>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</si>
  <si>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</si>
  <si>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</si>
  <si>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</si>
  <si>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</si>
  <si>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</si>
  <si>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</si>
  <si>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</si>
  <si>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</si>
  <si>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</si>
  <si>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</si>
  <si>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</si>
  <si>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</si>
  <si>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</si>
  <si>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</si>
  <si>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</si>
  <si>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</si>
  <si>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</si>
  <si>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</si>
  <si>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</si>
  <si>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</si>
  <si>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</si>
  <si>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</si>
  <si>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</si>
  <si>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</si>
  <si>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</si>
  <si>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</si>
  <si>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</si>
  <si>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</si>
  <si>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</si>
  <si>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</si>
  <si>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</si>
  <si>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</si>
  <si>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</si>
  <si>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</si>
  <si>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</si>
  <si>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</si>
  <si>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</si>
  <si>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</si>
  <si>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</si>
  <si>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</si>
  <si>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</si>
  <si>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</si>
  <si>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</si>
  <si>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</si>
  <si>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</si>
  <si>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</si>
  <si>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</si>
  <si>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</si>
  <si>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</si>
  <si>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</si>
  <si>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</si>
  <si>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</si>
  <si>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</si>
  <si>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</si>
  <si>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</si>
  <si>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</si>
  <si>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</si>
  <si>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</si>
  <si>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</si>
  <si>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</si>
  <si>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</si>
  <si>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</si>
  <si>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</si>
  <si>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</si>
  <si>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</si>
  <si>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</si>
  <si>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</si>
  <si>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</si>
  <si>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</si>
  <si>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</si>
  <si>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</si>
  <si>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</si>
  <si>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</si>
  <si>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</si>
  <si>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</si>
  <si>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</si>
  <si>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</si>
  <si>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</si>
  <si>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</si>
  <si>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</si>
  <si>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</si>
  <si>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</si>
  <si>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</si>
  <si>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</si>
  <si>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</si>
  <si>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</si>
  <si>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</si>
  <si>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</si>
  <si>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</si>
  <si>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</si>
  <si>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</si>
  <si>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</si>
  <si>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</si>
  <si>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</si>
  <si>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</si>
  <si>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</si>
  <si>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</si>
  <si>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</si>
  <si>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</si>
  <si>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</si>
  <si>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</si>
  <si>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</si>
  <si>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</si>
  <si>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</si>
  <si>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</si>
  <si>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</si>
  <si>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</si>
  <si>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</si>
  <si>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</si>
  <si>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</si>
  <si>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</si>
  <si>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</si>
  <si>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</si>
  <si>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</si>
  <si>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</si>
  <si>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</si>
  <si>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</si>
  <si>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</si>
  <si>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</si>
  <si>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</si>
  <si>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</si>
  <si>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</si>
  <si>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</si>
  <si>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</si>
  <si>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</si>
  <si>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</si>
  <si>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</si>
  <si>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</si>
  <si>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</si>
  <si>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</si>
  <si>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</si>
  <si>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</si>
  <si>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</si>
  <si>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</si>
  <si>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</si>
  <si>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</si>
  <si>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</si>
  <si>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</si>
  <si>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</si>
  <si>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</si>
  <si>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</si>
  <si>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</si>
  <si>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</si>
  <si>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</si>
  <si>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</si>
  <si>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</si>
  <si>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</si>
  <si>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</si>
  <si>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</si>
  <si>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</si>
  <si>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</si>
  <si>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</si>
  <si>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</si>
  <si>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</si>
  <si>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</si>
  <si>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</si>
  <si>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</si>
  <si>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</si>
  <si>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</si>
  <si>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</si>
  <si>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</si>
  <si>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</si>
  <si>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</si>
  <si>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</si>
  <si>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</si>
  <si>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</si>
  <si>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</si>
  <si>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</si>
  <si>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</si>
  <si>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</si>
  <si>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</si>
  <si>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</si>
  <si>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</si>
  <si>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</si>
  <si>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</si>
  <si>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</si>
  <si>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</si>
  <si>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</si>
  <si>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</si>
  <si>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</si>
  <si>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</si>
  <si>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</si>
  <si>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</si>
  <si>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</si>
  <si>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</si>
  <si>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</si>
  <si>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</si>
  <si>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</si>
  <si>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</si>
  <si>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</si>
  <si>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</si>
  <si>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</si>
  <si>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</si>
  <si>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</si>
  <si>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</si>
  <si>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</si>
  <si>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</si>
  <si>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</si>
  <si>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</si>
  <si>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</si>
  <si>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</si>
  <si>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</si>
  <si>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</si>
  <si>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</si>
  <si>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</si>
  <si>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</si>
  <si>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</si>
  <si>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</si>
  <si>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</si>
  <si>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</si>
  <si>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</si>
  <si>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</si>
  <si>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</si>
  <si>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</si>
  <si>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</si>
  <si>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</si>
  <si>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</si>
  <si>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</si>
  <si>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</si>
  <si>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</si>
  <si>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</si>
  <si>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</si>
  <si>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</si>
  <si>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</si>
  <si>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</si>
  <si>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</si>
  <si>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</si>
  <si>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</si>
  <si>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</si>
  <si>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</si>
  <si>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</si>
  <si>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</si>
  <si>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</si>
  <si>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</si>
  <si>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</si>
  <si>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</si>
  <si>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</si>
  <si>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</si>
  <si>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</si>
  <si>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</si>
  <si>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</si>
  <si>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</si>
  <si>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</si>
  <si>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</si>
  <si>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</si>
  <si>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</si>
  <si>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</si>
  <si>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</si>
  <si>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</si>
  <si>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</si>
  <si>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</si>
  <si>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</si>
  <si>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</si>
  <si>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</si>
  <si>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</si>
  <si>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</si>
  <si>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</si>
  <si>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</si>
  <si>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</si>
  <si>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</si>
  <si>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</si>
  <si>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</si>
  <si>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</si>
  <si>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</si>
  <si>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</si>
  <si>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</si>
  <si>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</si>
  <si>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</si>
  <si>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</si>
  <si>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</si>
  <si>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</si>
  <si>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</si>
  <si>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</si>
  <si>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</si>
  <si>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</si>
  <si>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</si>
  <si>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</si>
  <si>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</si>
  <si>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</si>
  <si>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</si>
  <si>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</si>
  <si>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</si>
  <si>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</si>
  <si>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</si>
  <si>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</si>
  <si>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</si>
  <si>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</si>
  <si>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</si>
  <si>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</si>
  <si>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</si>
  <si>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</si>
  <si>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</si>
  <si>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</si>
  <si>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</si>
  <si>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</si>
  <si>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</si>
  <si>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</si>
  <si>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</si>
  <si>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</si>
  <si>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</si>
  <si>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</si>
  <si>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</si>
  <si>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</si>
  <si>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</si>
  <si>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</si>
  <si>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</si>
  <si>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</si>
  <si>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</si>
  <si>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</si>
  <si>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</si>
  <si>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</si>
  <si>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</si>
  <si>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</si>
  <si>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</si>
  <si>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</si>
  <si>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</si>
  <si>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</si>
  <si>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</si>
  <si>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</si>
  <si>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</si>
  <si>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</si>
  <si>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</si>
  <si>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</si>
  <si>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</si>
  <si>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</si>
  <si>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</si>
  <si>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</si>
  <si>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</si>
  <si>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</si>
  <si>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</si>
  <si>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</si>
  <si>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</si>
  <si>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</si>
  <si>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</si>
  <si>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</si>
  <si>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</si>
  <si>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</si>
  <si>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</si>
  <si>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</si>
  <si>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</si>
  <si>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</si>
  <si>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</si>
  <si>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</si>
  <si>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</si>
  <si>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</si>
  <si>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</si>
  <si>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</si>
  <si>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</si>
  <si>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</si>
  <si>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</si>
  <si>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</si>
  <si>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</si>
  <si>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</si>
  <si>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</si>
  <si>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</si>
  <si>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</si>
  <si>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</si>
  <si>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</si>
  <si>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</si>
  <si>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</si>
  <si>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</si>
  <si>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</si>
  <si>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</si>
  <si>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</si>
  <si>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</si>
  <si>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</si>
  <si>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</si>
  <si>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</si>
  <si>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</si>
  <si>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</si>
  <si>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</si>
  <si>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</si>
  <si>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</si>
  <si>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</si>
  <si>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</si>
  <si>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</si>
  <si>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</si>
  <si>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</si>
  <si>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</si>
  <si>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</si>
  <si>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</si>
  <si>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</si>
  <si>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</si>
  <si>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</si>
  <si>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</si>
  <si>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</si>
  <si>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</si>
  <si>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</si>
  <si>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</si>
  <si>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</si>
  <si>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</si>
  <si>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</si>
  <si>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</si>
  <si>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</si>
  <si>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</si>
  <si>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</si>
  <si>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</si>
  <si>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</si>
  <si>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</si>
  <si>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</si>
  <si>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</si>
  <si>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</si>
  <si>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</si>
  <si>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</si>
  <si>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</si>
  <si>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</si>
  <si>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</si>
  <si>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</si>
  <si>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</si>
  <si>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</si>
  <si>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</si>
  <si>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</si>
  <si>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</si>
  <si>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</si>
  <si>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</si>
  <si>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</si>
  <si>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</si>
  <si>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</si>
  <si>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</si>
  <si>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</si>
  <si>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</si>
  <si>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</si>
  <si>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</si>
  <si>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</si>
  <si>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</si>
  <si>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</si>
  <si>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</si>
  <si>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</si>
  <si>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</si>
  <si>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</si>
  <si>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</si>
  <si>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</si>
  <si>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</si>
  <si>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</si>
  <si>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</si>
  <si>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</si>
  <si>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</si>
  <si>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</si>
  <si>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</si>
  <si>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</si>
  <si>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</si>
  <si>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</si>
  <si>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</si>
  <si>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</si>
  <si>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</si>
  <si>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</si>
  <si>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</si>
  <si>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</si>
  <si>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</si>
  <si>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</si>
  <si>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</si>
  <si>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</si>
  <si>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</si>
  <si>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</si>
  <si>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</si>
  <si>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</si>
  <si>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</si>
  <si>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</si>
  <si>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</si>
  <si>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</si>
  <si>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</si>
  <si>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</si>
  <si>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</si>
  <si>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</si>
  <si>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</si>
  <si>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</si>
  <si>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</si>
  <si>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</si>
  <si>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</si>
  <si>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</si>
  <si>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</si>
  <si>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</si>
  <si>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</si>
  <si>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</si>
  <si>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</si>
  <si>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</si>
  <si>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</si>
  <si>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</si>
  <si>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</si>
  <si>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</si>
  <si>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</si>
  <si>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</si>
  <si>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</si>
  <si>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</si>
  <si>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</si>
  <si>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</si>
  <si>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</si>
  <si>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</si>
  <si>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</si>
  <si>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</si>
  <si>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</si>
  <si>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</si>
  <si>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</si>
  <si>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</si>
  <si>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</si>
  <si>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</si>
  <si>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</si>
  <si>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</si>
  <si>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</si>
  <si>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</si>
  <si>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</si>
  <si>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</si>
  <si>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</si>
  <si>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</si>
  <si>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</si>
  <si>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</si>
  <si>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</si>
  <si>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</si>
  <si>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</si>
  <si>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</si>
  <si>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</si>
  <si>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</si>
  <si>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</si>
  <si>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</si>
  <si>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</si>
  <si>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</si>
  <si>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</si>
  <si>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</si>
  <si>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</si>
  <si>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</si>
  <si>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</si>
  <si>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</si>
  <si>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</si>
  <si>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</si>
  <si>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</si>
  <si>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</si>
  <si>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</si>
  <si>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</si>
  <si>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</si>
  <si>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</si>
  <si>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</si>
  <si>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</si>
  <si>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</si>
  <si>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</si>
  <si>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</si>
  <si>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</si>
  <si>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</si>
  <si>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</si>
  <si>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</si>
  <si>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</si>
  <si>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</si>
  <si>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</si>
  <si>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</si>
  <si>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</si>
  <si>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</si>
  <si>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</si>
  <si>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</si>
  <si>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</si>
  <si>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</si>
  <si>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</si>
  <si>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</si>
  <si>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</si>
  <si>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</si>
  <si>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</si>
  <si>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</si>
  <si>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</si>
  <si>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</si>
  <si>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</si>
  <si>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</si>
  <si>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</si>
  <si>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</si>
  <si>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</si>
  <si>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</si>
  <si>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</si>
  <si>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</si>
  <si>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</si>
  <si>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</si>
  <si>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</si>
  <si>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</si>
  <si>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</si>
  <si>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</si>
  <si>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</si>
  <si>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</si>
  <si>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</si>
  <si>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</si>
  <si>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</si>
  <si>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</si>
  <si>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</si>
  <si>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</si>
  <si>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</si>
  <si>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</si>
  <si>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</si>
  <si>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</si>
  <si>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</si>
  <si>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</si>
  <si>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</si>
  <si>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</si>
  <si>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</si>
  <si>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</si>
  <si>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</si>
  <si>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</si>
  <si>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</si>
  <si>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</si>
  <si>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</si>
  <si>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</si>
  <si>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</si>
  <si>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</si>
  <si>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</si>
  <si>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</si>
  <si>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</si>
  <si>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</si>
  <si>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</si>
  <si>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</si>
  <si>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</si>
  <si>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</si>
  <si>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</si>
  <si>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</si>
  <si>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</si>
  <si>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</si>
  <si>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</si>
  <si>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</si>
  <si>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</si>
  <si>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</si>
  <si>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</si>
  <si>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</si>
  <si>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</si>
  <si>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</si>
  <si>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</si>
  <si>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</si>
  <si>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</si>
  <si>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</si>
  <si>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</si>
  <si>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</si>
  <si>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</si>
  <si>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</si>
  <si>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</si>
  <si>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</si>
  <si>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</si>
  <si>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</si>
  <si>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</si>
  <si>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</si>
  <si>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</si>
  <si>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</si>
  <si>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</si>
  <si>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</si>
  <si>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</si>
  <si>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</si>
  <si>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</si>
  <si>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</si>
  <si>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</si>
  <si>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</si>
  <si>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</si>
  <si>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</si>
  <si>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</si>
  <si>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</si>
  <si>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</si>
  <si>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</si>
  <si>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</si>
  <si>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</si>
  <si>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</si>
  <si>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</si>
  <si>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</si>
  <si>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</si>
  <si>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</si>
  <si>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</si>
  <si>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</si>
  <si>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</si>
  <si>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</si>
  <si>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</si>
  <si>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</si>
  <si>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</si>
  <si>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</si>
  <si>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</si>
  <si>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</si>
  <si>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</si>
  <si>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</si>
  <si>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</si>
  <si>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</si>
  <si>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</si>
  <si>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</si>
  <si>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</si>
  <si>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</si>
  <si>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</si>
  <si>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</si>
  <si>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</si>
  <si>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</si>
  <si>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</si>
  <si>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</si>
  <si>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</si>
  <si>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</si>
  <si>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</si>
  <si>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</si>
  <si>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</si>
  <si>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</si>
  <si>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</si>
  <si>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</si>
  <si>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</si>
  <si>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</si>
  <si>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</si>
  <si>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</si>
  <si>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</si>
  <si>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</si>
  <si>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</si>
  <si>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</si>
  <si>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</si>
  <si>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</si>
  <si>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</si>
  <si>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</si>
  <si>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</si>
  <si>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</si>
  <si>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</si>
  <si>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</si>
  <si>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</si>
  <si>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</si>
  <si>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</si>
  <si>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</si>
  <si>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</si>
  <si>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</si>
  <si>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</si>
  <si>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</si>
  <si>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</si>
  <si>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</si>
  <si>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</si>
  <si>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</si>
  <si>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</si>
  <si>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</si>
  <si>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</si>
  <si>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</si>
  <si>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</si>
  <si>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</si>
  <si>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</si>
  <si>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</si>
  <si>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</si>
  <si>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</si>
  <si>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</si>
  <si>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</si>
  <si>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</si>
  <si>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</si>
  <si>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</si>
  <si>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</si>
  <si>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</si>
  <si>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</si>
  <si>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</si>
  <si>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</si>
  <si>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</si>
  <si>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</si>
  <si>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</si>
  <si>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</si>
  <si>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</si>
  <si>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</si>
  <si>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</si>
  <si>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</si>
  <si>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</si>
  <si>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</si>
  <si>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</si>
  <si>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</si>
  <si>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</si>
  <si>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</si>
  <si>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</si>
  <si>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</si>
  <si>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</si>
  <si>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</si>
  <si>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</si>
  <si>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</si>
  <si>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</si>
  <si>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</si>
  <si>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</si>
  <si>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</si>
  <si>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</si>
  <si>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</si>
  <si>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</si>
  <si>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</si>
  <si>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</si>
  <si>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</si>
  <si>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</si>
  <si>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</si>
  <si>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</si>
  <si>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</si>
  <si>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</si>
  <si>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</si>
  <si>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</si>
  <si>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</si>
  <si>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</si>
  <si>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</si>
  <si>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</si>
  <si>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</si>
  <si>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</si>
  <si>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</si>
  <si>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</si>
  <si>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</si>
  <si>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</si>
  <si>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</si>
  <si>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</si>
  <si>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</si>
  <si>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</si>
  <si>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</si>
  <si>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</si>
  <si>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</si>
  <si>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</si>
  <si>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</si>
  <si>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</si>
  <si>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</si>
  <si>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</si>
  <si>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</si>
  <si>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</si>
  <si>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</si>
  <si>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</si>
  <si>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</si>
  <si>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</si>
  <si>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</si>
  <si>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</si>
  <si>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</si>
  <si>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</si>
  <si>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</si>
  <si>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</si>
  <si>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</si>
  <si>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</si>
  <si>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</si>
  <si>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</si>
  <si>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</si>
  <si>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</si>
  <si>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</si>
  <si>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</si>
  <si>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</si>
  <si>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</si>
  <si>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</si>
  <si>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</si>
  <si>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</si>
  <si>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</si>
  <si>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</si>
  <si>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</si>
  <si>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</si>
  <si>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</si>
  <si>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</si>
  <si>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</si>
  <si>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</si>
  <si>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</si>
  <si>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</si>
  <si>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</si>
  <si>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</si>
  <si>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</si>
  <si>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</si>
  <si>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</si>
  <si>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</si>
  <si>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</si>
  <si>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</si>
  <si>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</si>
  <si>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</si>
  <si>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</si>
  <si>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</si>
  <si>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</si>
  <si>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</si>
  <si>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</si>
  <si>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</si>
  <si>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</si>
  <si>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</si>
  <si>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</si>
  <si>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</si>
  <si>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</si>
  <si>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</si>
  <si>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</si>
  <si>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</si>
  <si>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</si>
  <si>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</si>
  <si>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</si>
  <si>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</si>
  <si>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</si>
  <si>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</si>
  <si>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</si>
  <si>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</si>
  <si>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</si>
  <si>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</si>
  <si>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</si>
  <si>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</si>
  <si>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</si>
  <si>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</si>
  <si>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</si>
  <si>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</si>
  <si>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</si>
  <si>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</si>
  <si>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</si>
  <si>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</si>
  <si>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</si>
  <si>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</si>
  <si>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</si>
  <si>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</si>
  <si>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</si>
  <si>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</si>
  <si>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</si>
  <si>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</si>
  <si>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</si>
  <si>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</si>
  <si>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</si>
  <si>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</si>
  <si>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</si>
  <si>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</si>
  <si>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</si>
  <si>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</si>
  <si>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</si>
  <si>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</si>
  <si>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</si>
  <si>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</si>
  <si>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</si>
  <si>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</si>
  <si>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</si>
  <si>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</si>
  <si>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</si>
  <si>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</si>
  <si>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</si>
  <si>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</si>
  <si>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</si>
  <si>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</si>
  <si>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</si>
  <si>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</si>
  <si>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</si>
  <si>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</si>
  <si>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</si>
  <si>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</si>
  <si>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</si>
  <si>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</si>
  <si>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</si>
  <si>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</si>
  <si>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</si>
  <si>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</si>
  <si>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</si>
  <si>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</si>
  <si>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</si>
  <si>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</si>
  <si>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</si>
  <si>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</si>
  <si>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</si>
  <si>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</si>
  <si>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</si>
  <si>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</si>
  <si>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</si>
  <si>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</si>
  <si>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</si>
  <si>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</si>
  <si>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</si>
  <si>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</si>
  <si>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</si>
  <si>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</si>
  <si>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</si>
  <si>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</si>
  <si>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</si>
  <si>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</si>
  <si>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</si>
  <si>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</si>
  <si>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</si>
  <si>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</si>
  <si>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</si>
  <si>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</si>
  <si>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</si>
  <si>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</si>
  <si>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</si>
  <si>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</si>
  <si>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</si>
  <si>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</si>
  <si>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</si>
  <si>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</si>
  <si>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</si>
  <si>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</si>
  <si>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</si>
  <si>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</si>
  <si>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</si>
  <si>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</si>
  <si>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</si>
  <si>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</si>
  <si>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</si>
  <si>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</si>
  <si>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</si>
  <si>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</si>
  <si>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</si>
  <si>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</si>
  <si>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</si>
  <si>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</si>
  <si>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</si>
  <si>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</si>
  <si>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</si>
  <si>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</si>
  <si>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</si>
  <si>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</si>
  <si>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</si>
  <si>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</si>
  <si>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</si>
  <si>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</si>
  <si>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</si>
  <si>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</si>
  <si>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</si>
  <si>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</si>
  <si>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</si>
  <si>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</si>
  <si>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</si>
  <si>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</si>
  <si>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</si>
  <si>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</si>
  <si>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</si>
  <si>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</si>
  <si>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</si>
  <si>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</si>
  <si>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</si>
  <si>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</si>
  <si>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</si>
  <si>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</si>
  <si>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</si>
  <si>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</si>
  <si>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</si>
  <si>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</si>
  <si>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</si>
  <si>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</si>
  <si>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</si>
  <si>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</si>
  <si>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</si>
  <si>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</si>
  <si>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</si>
  <si>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</si>
  <si>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</si>
  <si>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</si>
  <si>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</si>
  <si>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</si>
  <si>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</si>
  <si>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</si>
  <si>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</si>
  <si>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</si>
  <si>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</si>
  <si>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</si>
  <si>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</si>
  <si>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</si>
  <si>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</si>
  <si>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</si>
  <si>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</si>
  <si>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</si>
  <si>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</si>
  <si>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</si>
  <si>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</si>
  <si>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</si>
  <si>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</si>
  <si>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</si>
  <si>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</si>
  <si>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</si>
  <si>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</si>
  <si>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</si>
  <si>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</si>
  <si>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</si>
  <si>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</si>
  <si>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</si>
  <si>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</si>
  <si>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</si>
  <si>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</si>
  <si>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</si>
  <si>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</si>
  <si>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</si>
  <si>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</si>
  <si>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</si>
  <si>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</si>
  <si>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</si>
  <si>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</si>
  <si>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</si>
  <si>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</si>
  <si>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</si>
  <si>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</si>
  <si>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</si>
  <si>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</si>
  <si>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</si>
  <si>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</si>
  <si>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</si>
  <si>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</si>
  <si>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</si>
  <si>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</si>
  <si>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</si>
  <si>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</si>
  <si>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</si>
  <si>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</si>
  <si>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</si>
  <si>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</si>
  <si>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</si>
  <si>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</si>
  <si>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</si>
  <si>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</si>
  <si>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</si>
  <si>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</si>
  <si>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</si>
  <si>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</si>
  <si>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</si>
  <si>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</si>
  <si>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</si>
  <si>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</si>
  <si>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</si>
  <si>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</si>
  <si>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</si>
  <si>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</si>
  <si>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</si>
  <si>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</si>
  <si>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</si>
  <si>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</si>
  <si>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</si>
  <si>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</si>
  <si>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</si>
  <si>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</si>
  <si>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</si>
  <si>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</si>
  <si>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</si>
  <si>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</si>
  <si>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</si>
  <si>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</si>
  <si>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</si>
  <si>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</si>
  <si>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</si>
  <si>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</si>
  <si>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</si>
  <si>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</si>
  <si>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</si>
  <si>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</si>
  <si>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</si>
  <si>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</si>
  <si>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</si>
  <si>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</si>
  <si>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</si>
  <si>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</si>
  <si>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</si>
  <si>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</si>
  <si>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</si>
  <si>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</si>
  <si>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</si>
  <si>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</si>
  <si>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</si>
  <si>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</si>
  <si>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</si>
  <si>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</si>
  <si>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</si>
  <si>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</si>
  <si>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</si>
  <si>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</si>
  <si>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</si>
  <si>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</si>
  <si>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</si>
  <si>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</si>
  <si>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</si>
  <si>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</si>
  <si>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</si>
  <si>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</si>
  <si>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</si>
  <si>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</si>
  <si>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</si>
  <si>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</si>
  <si>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</si>
  <si>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</si>
  <si>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</si>
  <si>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</si>
  <si>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</si>
  <si>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</si>
  <si>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</si>
  <si>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</si>
  <si>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</si>
  <si>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</si>
  <si>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</si>
  <si>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</si>
  <si>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</si>
  <si>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</si>
  <si>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</si>
  <si>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</si>
  <si>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</si>
  <si>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</si>
  <si>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</si>
  <si>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</si>
  <si>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</si>
  <si>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</si>
  <si>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</si>
  <si>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</si>
  <si>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</si>
  <si>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</si>
  <si>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</si>
  <si>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</si>
  <si>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</si>
  <si>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</si>
  <si>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</si>
  <si>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</si>
  <si>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</si>
  <si>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</si>
  <si>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</si>
  <si>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</si>
  <si>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</si>
  <si>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</si>
  <si>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</si>
  <si>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</si>
  <si>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</si>
  <si>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</si>
  <si>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</si>
  <si>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</si>
  <si>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</si>
  <si>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</si>
  <si>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</si>
  <si>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</si>
  <si>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</si>
  <si>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</si>
  <si>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</si>
  <si>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</si>
  <si>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</si>
  <si>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</si>
  <si>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</si>
  <si>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</si>
  <si>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</si>
  <si>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</si>
  <si>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</si>
  <si>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</si>
  <si>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</si>
  <si>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</si>
  <si>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</si>
  <si>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</si>
  <si>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</si>
  <si>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</si>
  <si>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</si>
  <si>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</si>
  <si>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</si>
  <si>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</si>
  <si>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</si>
  <si>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</si>
  <si>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</si>
  <si>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</si>
  <si>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</si>
  <si>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</si>
  <si>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</si>
  <si>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</si>
  <si>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</si>
  <si>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</si>
  <si>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</si>
  <si>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</si>
  <si>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</si>
  <si>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</si>
  <si>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</si>
  <si>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</si>
  <si>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</si>
  <si>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</si>
  <si>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</si>
  <si>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</si>
  <si>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</si>
  <si>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</si>
  <si>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</si>
  <si>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</si>
  <si>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</si>
  <si>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</si>
  <si>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</si>
  <si>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</si>
  <si>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</si>
  <si>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</si>
  <si>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</si>
  <si>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</si>
  <si>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</si>
  <si>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</si>
  <si>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</si>
  <si>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</si>
  <si>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</si>
  <si>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</si>
  <si>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</si>
  <si>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</si>
  <si>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</si>
  <si>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</si>
  <si>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</si>
  <si>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</si>
  <si>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</si>
  <si>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</si>
  <si>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</si>
  <si>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</si>
  <si>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</si>
  <si>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</si>
  <si>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</si>
  <si>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</si>
  <si>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</si>
  <si>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</si>
  <si>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</si>
  <si>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</si>
  <si>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</si>
  <si>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</si>
  <si>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</si>
  <si>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</si>
  <si>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</si>
  <si>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</si>
  <si>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</si>
  <si>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</si>
  <si>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</si>
  <si>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</si>
  <si>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</si>
  <si>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</si>
  <si>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</si>
  <si>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</si>
  <si>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</si>
  <si>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</si>
  <si>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</si>
  <si>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</si>
  <si>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</si>
  <si>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</si>
  <si>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</si>
  <si>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</si>
  <si>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</si>
  <si>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</si>
  <si>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</si>
  <si>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</si>
  <si>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</si>
  <si>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</si>
  <si>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</si>
  <si>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</si>
  <si>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</si>
  <si>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</si>
  <si>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</si>
  <si>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</si>
  <si>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</si>
  <si>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</si>
  <si>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</si>
  <si>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</si>
  <si>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</si>
  <si>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</si>
  <si>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</si>
  <si>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</si>
  <si>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</si>
  <si>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</si>
  <si>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</si>
  <si>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</si>
  <si>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</si>
  <si>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</si>
  <si>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</si>
  <si>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</si>
  <si>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</si>
  <si>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</si>
  <si>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</si>
  <si>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</si>
  <si>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</si>
  <si>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</si>
  <si>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</si>
  <si>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</si>
  <si>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</si>
  <si>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</si>
  <si>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</si>
  <si>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</si>
  <si>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</si>
  <si>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</si>
  <si>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</si>
  <si>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</si>
  <si>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</si>
  <si>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</si>
  <si>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</si>
  <si>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</si>
  <si>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</si>
  <si>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</si>
  <si>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</si>
  <si>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</si>
  <si>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</si>
  <si>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</si>
  <si>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</si>
  <si>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</si>
  <si>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</si>
  <si>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</si>
  <si>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</si>
  <si>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</si>
  <si>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</si>
  <si>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</si>
  <si>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</si>
  <si>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</si>
  <si>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</si>
  <si>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</si>
  <si>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</si>
  <si>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</si>
  <si>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</si>
  <si>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</si>
  <si>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</si>
  <si>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</si>
  <si>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</si>
  <si>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</si>
  <si>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</si>
  <si>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</si>
  <si>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</si>
  <si>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</si>
  <si>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</si>
  <si>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</si>
  <si>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</si>
  <si>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</si>
  <si>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</si>
  <si>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</si>
  <si>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</si>
  <si>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</si>
  <si>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</si>
  <si>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</si>
  <si>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</si>
  <si>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</si>
  <si>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</si>
  <si>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</si>
  <si>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</si>
  <si>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</si>
  <si>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</si>
  <si>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</si>
  <si>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</si>
  <si>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</si>
  <si>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</si>
  <si>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</si>
  <si>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</si>
  <si>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</si>
  <si>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</si>
  <si>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</si>
  <si>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</si>
  <si>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</si>
  <si>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</si>
  <si>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</si>
  <si>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</si>
  <si>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</si>
  <si>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</si>
  <si>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</si>
  <si>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</si>
  <si>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</si>
  <si>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</si>
  <si>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</si>
  <si>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</si>
  <si>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</si>
  <si>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</si>
  <si>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</si>
  <si>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</si>
  <si>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</si>
  <si>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</si>
  <si>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</si>
  <si>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</si>
  <si>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</si>
  <si>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</si>
  <si>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</si>
  <si>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</si>
  <si>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</si>
  <si>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</si>
  <si>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</si>
  <si>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</si>
  <si>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</si>
  <si>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</si>
  <si>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</si>
  <si>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</si>
  <si>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</si>
  <si>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</si>
  <si>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</si>
  <si>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</si>
  <si>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</si>
  <si>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</si>
  <si>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</si>
  <si>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</si>
  <si>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</si>
  <si>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</si>
  <si>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</si>
  <si>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</si>
  <si>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</si>
  <si>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</si>
  <si>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</si>
  <si>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</si>
  <si>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</si>
  <si>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</si>
  <si>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</si>
  <si>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</si>
  <si>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</si>
  <si>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</si>
  <si>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</si>
  <si>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</si>
  <si>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</si>
  <si>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</si>
  <si>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</si>
  <si>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</si>
  <si>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</si>
  <si>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</si>
  <si>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</si>
  <si>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</si>
  <si>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</si>
  <si>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</si>
  <si>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</si>
  <si>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</si>
  <si>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</si>
  <si>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</si>
  <si>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</si>
  <si>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</si>
  <si>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</si>
  <si>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</si>
  <si>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</si>
  <si>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</si>
  <si>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</si>
  <si>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</si>
  <si>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</si>
  <si>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</si>
  <si>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</si>
  <si>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</si>
  <si>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</si>
  <si>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</si>
  <si>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</si>
  <si>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</si>
  <si>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</si>
  <si>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</si>
  <si>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</si>
  <si>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</si>
  <si>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</si>
  <si>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</si>
  <si>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</si>
  <si>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</si>
  <si>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</si>
  <si>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</si>
  <si>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</si>
  <si>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</si>
  <si>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</si>
  <si>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</si>
  <si>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</si>
  <si>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</si>
  <si>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</si>
  <si>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</si>
  <si>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</si>
  <si>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</si>
  <si>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</si>
  <si>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</si>
  <si>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</si>
  <si>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</si>
  <si>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</si>
  <si>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</si>
  <si>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</si>
  <si>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</si>
  <si>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</si>
  <si>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</si>
  <si>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</si>
  <si>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</si>
  <si>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</si>
  <si>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</si>
  <si>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</si>
  <si>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</si>
  <si>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</si>
  <si>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</si>
  <si>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</si>
  <si>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</si>
  <si>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</si>
  <si>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</si>
  <si>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</si>
  <si>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</si>
  <si>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</si>
  <si>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</si>
  <si>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</si>
  <si>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</si>
  <si>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</si>
  <si>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</si>
  <si>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</si>
  <si>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</si>
  <si>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</si>
  <si>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</si>
  <si>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</si>
  <si>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</si>
  <si>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</si>
  <si>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</si>
  <si>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</si>
  <si>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</si>
  <si>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</si>
  <si>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</si>
  <si>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</si>
  <si>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</si>
  <si>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</si>
  <si>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</si>
  <si>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</si>
  <si>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</si>
  <si>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</si>
  <si>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</si>
  <si>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</si>
  <si>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</si>
  <si>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</si>
  <si>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</si>
  <si>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</si>
  <si>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</si>
  <si>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</si>
  <si>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</si>
  <si>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</si>
  <si>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</si>
  <si>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</si>
  <si>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</si>
  <si>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</si>
  <si>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</si>
  <si>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</si>
  <si>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</si>
  <si>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</si>
  <si>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</si>
  <si>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</si>
  <si>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</si>
  <si>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</si>
  <si>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</si>
  <si>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</si>
  <si>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</si>
  <si>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</si>
  <si>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</si>
  <si>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</si>
  <si>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</si>
  <si>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</si>
  <si>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</si>
  <si>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</si>
  <si>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</si>
  <si>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</si>
  <si>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</si>
  <si>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</si>
  <si>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</si>
  <si>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</si>
  <si>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</si>
  <si>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</si>
  <si>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</si>
  <si>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</si>
  <si>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</si>
  <si>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</si>
  <si>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</si>
  <si>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</si>
  <si>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</si>
  <si>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</si>
  <si>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</si>
  <si>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</si>
  <si>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</si>
  <si>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</si>
  <si>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</si>
  <si>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</si>
  <si>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</si>
  <si>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</si>
  <si>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</si>
  <si>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</si>
  <si>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</si>
  <si>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</si>
  <si>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</si>
  <si>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</si>
  <si>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</si>
  <si>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</si>
  <si>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</si>
  <si>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</si>
  <si>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</si>
  <si>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</si>
  <si>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</si>
  <si>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</si>
  <si>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</si>
  <si>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</si>
  <si>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</si>
  <si>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</si>
  <si>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</si>
  <si>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</si>
  <si>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</si>
  <si>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</si>
  <si>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</si>
  <si>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</si>
  <si>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</si>
  <si>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</si>
  <si>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</si>
  <si>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</si>
  <si>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</si>
  <si>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</si>
  <si>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</si>
  <si>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</si>
  <si>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</si>
  <si>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</si>
  <si>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</si>
  <si>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</si>
  <si>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</si>
  <si>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</si>
  <si>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</si>
  <si>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</si>
  <si>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</si>
  <si>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</si>
  <si>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</si>
  <si>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</si>
  <si>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</si>
  <si>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</si>
  <si>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</si>
  <si>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</si>
  <si>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</si>
  <si>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</si>
  <si>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</si>
  <si>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</si>
  <si>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</si>
  <si>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</si>
  <si>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</si>
  <si>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</si>
  <si>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</si>
  <si>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</si>
  <si>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</si>
  <si>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</si>
  <si>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</si>
  <si>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</si>
  <si>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</si>
  <si>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</si>
  <si>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</si>
  <si>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</si>
  <si>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</si>
  <si>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</si>
  <si>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</si>
  <si>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</si>
  <si>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</si>
  <si>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</si>
  <si>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</si>
  <si>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</si>
  <si>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</si>
  <si>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</si>
  <si>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</si>
  <si>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</si>
  <si>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</si>
  <si>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</si>
  <si>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</si>
  <si>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</si>
  <si>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</si>
  <si>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</si>
  <si>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</si>
  <si>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</si>
  <si>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</si>
  <si>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</si>
  <si>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</si>
  <si>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</si>
  <si>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</si>
  <si>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</si>
  <si>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</si>
  <si>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</si>
  <si>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</si>
  <si>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</si>
  <si>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</si>
  <si>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</si>
  <si>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</si>
  <si>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</si>
  <si>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</si>
  <si>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</si>
  <si>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</si>
  <si>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</si>
  <si>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</si>
  <si>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</si>
  <si>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</si>
  <si>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</si>
  <si>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</si>
  <si>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</si>
  <si>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</si>
  <si>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</si>
  <si>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</si>
  <si>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</si>
  <si>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</si>
  <si>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</si>
  <si>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</si>
  <si>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</si>
  <si>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</si>
  <si>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</si>
  <si>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</si>
  <si>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</si>
  <si>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</si>
  <si>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</si>
  <si>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</si>
  <si>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</si>
  <si>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</si>
  <si>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</si>
  <si>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</si>
  <si>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</si>
  <si>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</si>
  <si>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</si>
  <si>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</si>
  <si>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</si>
  <si>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</si>
  <si>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</si>
  <si>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</si>
  <si>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</si>
  <si>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</si>
  <si>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</si>
  <si>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</si>
  <si>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</si>
  <si>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</si>
  <si>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</si>
  <si>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</si>
  <si>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</si>
  <si>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</si>
  <si>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</si>
  <si>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</si>
  <si>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</si>
  <si>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</si>
  <si>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</si>
  <si>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</si>
  <si>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</si>
  <si>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</si>
  <si>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</si>
  <si>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</si>
  <si>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</si>
  <si>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</si>
  <si>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</si>
  <si>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</si>
  <si>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</si>
  <si>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</si>
  <si>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</si>
  <si>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</si>
  <si>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</si>
  <si>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</si>
  <si>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</si>
  <si>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</si>
  <si>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</si>
  <si>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</si>
  <si>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</si>
  <si>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</si>
  <si>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</si>
  <si>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</si>
  <si>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</si>
  <si>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</si>
  <si>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</si>
  <si>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</si>
  <si>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</si>
  <si>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</si>
  <si>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</si>
  <si>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</si>
  <si>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</si>
  <si>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</si>
  <si>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</si>
  <si>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</si>
  <si>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</si>
  <si>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</si>
  <si>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</si>
  <si>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</si>
  <si>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</si>
  <si>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</si>
  <si>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</si>
  <si>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</si>
  <si>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</si>
  <si>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</si>
  <si>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</si>
  <si>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</si>
  <si>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</si>
  <si>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</si>
  <si>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</si>
  <si>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</si>
  <si>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</si>
  <si>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</si>
  <si>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</si>
  <si>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</si>
  <si>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</si>
  <si>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</si>
  <si>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</si>
  <si>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</si>
  <si>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</si>
  <si>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</si>
  <si>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</si>
  <si>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</si>
  <si>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</si>
  <si>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</si>
  <si>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</si>
  <si>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</si>
  <si>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</si>
  <si>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</si>
  <si>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</si>
  <si>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</si>
  <si>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</si>
  <si>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</si>
  <si>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</si>
  <si>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</si>
  <si>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</si>
  <si>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</si>
  <si>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</si>
  <si>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</si>
  <si>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</si>
  <si>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</si>
  <si>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</si>
  <si>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</si>
  <si>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</si>
  <si>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</si>
  <si>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</si>
  <si>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</si>
  <si>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</si>
  <si>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</si>
  <si>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</si>
  <si>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</si>
  <si>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</si>
  <si>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</si>
  <si>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</si>
  <si>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</si>
  <si>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</si>
  <si>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</si>
  <si>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</si>
  <si>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</si>
  <si>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</si>
  <si>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</si>
  <si>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</si>
  <si>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</si>
  <si>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</si>
  <si>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</si>
  <si>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</si>
  <si>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</si>
  <si>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</si>
  <si>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</si>
  <si>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</si>
  <si>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</si>
  <si>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</si>
  <si>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</si>
  <si>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</si>
  <si>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</si>
  <si>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</si>
  <si>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</si>
  <si>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</si>
  <si>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</si>
  <si>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</si>
  <si>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</si>
  <si>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</si>
  <si>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</si>
  <si>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</si>
  <si>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</si>
  <si>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</si>
  <si>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</si>
  <si>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</si>
  <si>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</si>
  <si>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</si>
  <si>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</si>
  <si>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</si>
  <si>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</si>
  <si>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</si>
  <si>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</si>
  <si>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</si>
  <si>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</si>
  <si>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</si>
  <si>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</si>
  <si>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</si>
  <si>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</si>
  <si>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</si>
  <si>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</si>
  <si>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</si>
  <si>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</si>
  <si>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</si>
  <si>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</si>
  <si>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</si>
  <si>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</si>
  <si>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</si>
  <si>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</si>
  <si>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</si>
  <si>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</si>
  <si>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</si>
  <si>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</si>
  <si>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</si>
  <si>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</si>
  <si>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</si>
  <si>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</si>
  <si>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</si>
  <si>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</si>
  <si>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</si>
  <si>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</si>
  <si>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</si>
  <si>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</si>
  <si>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</si>
  <si>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</si>
  <si>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</si>
  <si>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</si>
  <si>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</si>
  <si>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</si>
  <si>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</si>
  <si>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</si>
  <si>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</si>
  <si>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</si>
  <si>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</si>
  <si>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</si>
  <si>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</si>
  <si>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</si>
  <si>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</si>
  <si>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</si>
  <si>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</si>
  <si>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</si>
  <si>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</si>
  <si>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</si>
  <si>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</si>
  <si>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</si>
  <si>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</si>
  <si>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</si>
  <si>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</si>
  <si>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</si>
  <si>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</si>
  <si>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</si>
  <si>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</si>
  <si>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</si>
  <si>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</si>
  <si>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</si>
  <si>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</si>
  <si>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</si>
  <si>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</si>
  <si>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</si>
  <si>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</si>
  <si>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</si>
  <si>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</si>
  <si>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</si>
  <si>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</si>
  <si>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</si>
  <si>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</si>
  <si>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</si>
  <si>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</si>
  <si>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</si>
  <si>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</si>
  <si>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</si>
  <si>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</si>
  <si>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</si>
  <si>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</si>
  <si>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</si>
  <si>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</si>
  <si>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</si>
  <si>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</si>
  <si>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</si>
  <si>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</si>
  <si>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</si>
  <si>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</si>
  <si>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</si>
  <si>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</si>
  <si>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</si>
  <si>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</si>
  <si>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</si>
  <si>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</si>
  <si>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</si>
  <si>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</si>
  <si>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</si>
  <si>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</si>
  <si>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</si>
  <si>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</si>
  <si>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</si>
  <si>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</si>
  <si>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</si>
  <si>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</si>
  <si>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</si>
  <si>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</si>
  <si>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</si>
  <si>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</si>
  <si>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</si>
  <si>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</si>
  <si>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</si>
  <si>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</si>
  <si>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</si>
  <si>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</si>
  <si>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</si>
  <si>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</si>
  <si>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</si>
  <si>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</si>
  <si>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</si>
  <si>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</si>
  <si>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</si>
  <si>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</si>
  <si>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</si>
  <si>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</si>
  <si>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</si>
  <si>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</si>
  <si>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</si>
  <si>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</si>
  <si>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</si>
  <si>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</si>
  <si>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</si>
  <si>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</si>
  <si>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</si>
  <si>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</si>
  <si>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</si>
  <si>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</si>
  <si>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</si>
  <si>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</si>
  <si>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</si>
  <si>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</si>
  <si>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</si>
  <si>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</si>
  <si>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</si>
  <si>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</si>
  <si>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</si>
  <si>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</si>
  <si>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</si>
  <si>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</si>
  <si>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</si>
  <si>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</si>
  <si>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</si>
  <si>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</si>
  <si>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</si>
  <si>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</si>
  <si>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</si>
  <si>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</si>
  <si>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</si>
  <si>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</si>
  <si>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</si>
  <si>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</si>
  <si>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</si>
  <si>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</si>
  <si>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</si>
  <si>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</si>
  <si>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</si>
  <si>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</si>
  <si>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</si>
  <si>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</si>
  <si>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</si>
  <si>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</si>
  <si>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</si>
  <si>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</si>
  <si>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</si>
  <si>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</si>
  <si>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</si>
  <si>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</si>
  <si>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</si>
  <si>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</si>
  <si>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</si>
  <si>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</si>
  <si>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</si>
  <si>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</si>
  <si>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</si>
  <si>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</si>
  <si>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</si>
  <si>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</si>
  <si>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</si>
  <si>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</si>
  <si>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</si>
  <si>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</si>
  <si>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</si>
  <si>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</si>
  <si>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</si>
  <si>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</si>
  <si>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</si>
  <si>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</si>
  <si>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</si>
  <si>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</si>
  <si>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</si>
  <si>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</si>
  <si>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</si>
  <si>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</si>
  <si>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</si>
  <si>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</si>
  <si>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</si>
  <si>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</si>
  <si>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</si>
  <si>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</si>
  <si>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</si>
  <si>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</si>
  <si>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</si>
  <si>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</si>
  <si>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</si>
  <si>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</si>
  <si>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</si>
  <si>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</si>
  <si>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</si>
  <si>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</si>
  <si>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</si>
  <si>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</si>
  <si>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</si>
  <si>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</si>
  <si>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</si>
  <si>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</si>
  <si>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</si>
  <si>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</si>
  <si>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</si>
  <si>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</si>
  <si>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</si>
  <si>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</si>
  <si>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</si>
  <si>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</si>
  <si>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</si>
  <si>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</si>
  <si>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</si>
  <si>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</si>
  <si>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</si>
  <si>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</si>
  <si>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</si>
  <si>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</si>
  <si>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</si>
  <si>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</si>
  <si>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</si>
  <si>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</si>
  <si>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</si>
  <si>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</si>
  <si>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</si>
  <si>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</si>
  <si>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</si>
  <si>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</si>
  <si>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</si>
  <si>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</si>
  <si>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</si>
  <si>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</si>
  <si>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</si>
  <si>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</si>
  <si>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</si>
  <si>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</si>
  <si>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</si>
  <si>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</si>
  <si>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</si>
  <si>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</si>
  <si>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</si>
  <si>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</si>
  <si>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</si>
  <si>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</si>
  <si>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</si>
  <si>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</si>
  <si>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</si>
  <si>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</si>
  <si>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</si>
  <si>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</si>
  <si>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</si>
  <si>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</si>
  <si>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</si>
  <si>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</si>
  <si>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</si>
  <si>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</si>
  <si>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</si>
  <si>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</si>
  <si>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</si>
  <si>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</si>
  <si>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</si>
  <si>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</si>
  <si>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</si>
  <si>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</si>
  <si>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</si>
  <si>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</si>
  <si>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</si>
  <si>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</si>
  <si>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</si>
  <si>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</si>
  <si>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</si>
  <si>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</si>
  <si>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</si>
  <si>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</si>
  <si>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</si>
  <si>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</si>
  <si>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</si>
  <si>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</si>
  <si>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</si>
  <si>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</si>
  <si>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</si>
  <si>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</si>
  <si>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</si>
  <si>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</si>
  <si>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</si>
  <si>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</si>
  <si>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</si>
  <si>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</si>
  <si>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</si>
  <si>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</si>
  <si>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</si>
  <si>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</si>
  <si>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</si>
  <si>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</si>
  <si>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</si>
  <si>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</si>
  <si>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</si>
  <si>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</si>
  <si>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</si>
  <si>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</si>
  <si>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</si>
  <si>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</si>
  <si>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</si>
  <si>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</si>
  <si>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</si>
  <si>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</si>
  <si>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</si>
  <si>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</si>
  <si>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</si>
  <si>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</si>
  <si>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</si>
  <si>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</si>
  <si>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</si>
  <si>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</si>
  <si>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</si>
  <si>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</si>
  <si>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</si>
  <si>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</si>
  <si>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</si>
  <si>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</si>
  <si>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</si>
  <si>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</si>
  <si>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</si>
  <si>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</si>
  <si>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</si>
  <si>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</si>
  <si>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</si>
  <si>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</si>
  <si>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</si>
  <si>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</si>
  <si>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</si>
  <si>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</si>
  <si>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</si>
  <si>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</si>
  <si>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</si>
  <si>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</si>
  <si>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</si>
  <si>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</si>
  <si>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</si>
  <si>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</si>
  <si>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</si>
  <si>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</si>
  <si>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</si>
  <si>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</si>
  <si>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</si>
  <si>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</si>
  <si>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</si>
  <si>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</si>
  <si>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</si>
  <si>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</si>
  <si>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</si>
  <si>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</si>
  <si>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</si>
  <si>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</si>
  <si>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</si>
  <si>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</si>
  <si>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</si>
  <si>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</si>
  <si>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</si>
  <si>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</si>
  <si>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</si>
  <si>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</si>
  <si>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</si>
  <si>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</si>
  <si>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</si>
  <si>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</si>
  <si>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</si>
  <si>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</si>
  <si>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</si>
  <si>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</si>
  <si>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</si>
  <si>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</si>
  <si>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</si>
  <si>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</si>
  <si>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</si>
  <si>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</si>
  <si>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</si>
  <si>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</si>
  <si>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</si>
  <si>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</si>
  <si>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</si>
  <si>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</si>
  <si>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</si>
  <si>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</si>
  <si>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</si>
  <si>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</si>
  <si>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</si>
  <si>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</si>
  <si>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</si>
  <si>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</si>
  <si>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</si>
  <si>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</si>
  <si>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</si>
  <si>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</si>
  <si>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</si>
  <si>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</si>
  <si>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</si>
  <si>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</si>
  <si>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</si>
  <si>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</si>
  <si>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</si>
  <si>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</si>
  <si>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</si>
  <si>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</si>
  <si>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</si>
  <si>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</si>
  <si>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</si>
  <si>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</si>
  <si>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</si>
  <si>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</si>
  <si>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</si>
  <si>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</si>
  <si>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</si>
  <si>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</si>
  <si>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</si>
  <si>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</si>
  <si>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</si>
  <si>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</si>
  <si>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</si>
  <si>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</si>
  <si>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</si>
  <si>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</si>
  <si>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</si>
  <si>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</si>
  <si>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</si>
  <si>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</si>
  <si>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</si>
  <si>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</si>
  <si>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</si>
  <si>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</si>
  <si>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</si>
  <si>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</si>
  <si>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</si>
  <si>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</si>
  <si>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</si>
  <si>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</si>
  <si>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</si>
  <si>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</si>
  <si>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</si>
  <si>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</si>
  <si>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</si>
  <si>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</si>
  <si>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</si>
  <si>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</si>
  <si>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</si>
  <si>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</si>
  <si>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</si>
  <si>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</si>
  <si>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</si>
  <si>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</si>
  <si>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</si>
  <si>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</si>
  <si>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</si>
  <si>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</si>
  <si>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</si>
  <si>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</si>
  <si>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</si>
  <si>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</si>
  <si>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</si>
  <si>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</si>
  <si>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</si>
  <si>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</si>
  <si>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</si>
  <si>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</si>
  <si>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</si>
  <si>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</si>
  <si>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</si>
  <si>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</si>
  <si>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</si>
  <si>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</si>
  <si>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</si>
  <si>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</si>
  <si>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</si>
  <si>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</si>
  <si>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</si>
  <si>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</si>
  <si>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</si>
  <si>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</si>
  <si>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</si>
  <si>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</si>
  <si>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</si>
  <si>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</si>
  <si>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</si>
  <si>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</si>
  <si>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</si>
  <si>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</si>
  <si>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</si>
  <si>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</si>
  <si>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</si>
  <si>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</si>
  <si>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</si>
  <si>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</si>
  <si>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</si>
  <si>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</si>
  <si>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</si>
  <si>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</si>
  <si>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</si>
  <si>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</si>
  <si>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</si>
  <si>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</si>
  <si>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</si>
  <si>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</si>
  <si>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</si>
  <si>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</si>
  <si>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</si>
  <si>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</si>
  <si>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</si>
  <si>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</si>
  <si>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</si>
  <si>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</si>
  <si>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</si>
  <si>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</si>
  <si>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</si>
  <si>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</si>
  <si>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</si>
  <si>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</si>
  <si>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</si>
  <si>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</si>
  <si>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</si>
  <si>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</si>
  <si>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</si>
  <si>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</si>
  <si>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</si>
  <si>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</si>
  <si>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</si>
  <si>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</si>
  <si>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</si>
  <si>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</si>
  <si>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</si>
  <si>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</si>
  <si>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</si>
  <si>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</si>
  <si>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</si>
  <si>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</si>
  <si>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</si>
  <si>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</si>
  <si>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</si>
  <si>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</si>
  <si>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</si>
  <si>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</si>
  <si>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</si>
  <si>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</si>
  <si>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</si>
  <si>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</si>
  <si>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</si>
  <si>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</si>
  <si>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</si>
  <si>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</si>
  <si>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</si>
  <si>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</si>
  <si>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</si>
  <si>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</si>
  <si>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</si>
  <si>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</si>
  <si>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</si>
  <si>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</si>
  <si>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</si>
  <si>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</si>
  <si>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</si>
  <si>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</si>
  <si>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</si>
  <si>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</si>
  <si>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</si>
  <si>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</si>
  <si>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</si>
  <si>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</si>
  <si>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</si>
  <si>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</si>
  <si>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</si>
  <si>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</si>
  <si>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</si>
  <si>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</si>
  <si>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</si>
  <si>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</si>
  <si>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</si>
  <si>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</si>
  <si>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</si>
  <si>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</si>
  <si>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</si>
  <si>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</si>
  <si>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</si>
  <si>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</si>
  <si>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</si>
  <si>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</si>
  <si>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</si>
  <si>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</si>
  <si>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</si>
  <si>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</si>
  <si>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</si>
  <si>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</si>
  <si>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</si>
  <si>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</si>
  <si>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</si>
  <si>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</si>
  <si>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</si>
  <si>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</si>
  <si>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</si>
  <si>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</si>
  <si>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</si>
  <si>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</si>
  <si>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</si>
  <si>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</si>
  <si>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</si>
  <si>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</si>
  <si>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</si>
  <si>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</si>
  <si>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</si>
  <si>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</si>
  <si>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</si>
  <si>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</si>
  <si>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</si>
  <si>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</si>
  <si>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</si>
  <si>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</si>
  <si>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</si>
  <si>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</si>
  <si>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</si>
  <si>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</si>
  <si>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</si>
  <si>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</si>
  <si>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</si>
  <si>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</si>
  <si>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</si>
  <si>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</si>
  <si>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</si>
  <si>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</si>
  <si>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</si>
  <si>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</si>
  <si>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</si>
  <si>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</si>
  <si>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</si>
  <si>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</si>
  <si>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</si>
  <si>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</si>
  <si>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</si>
  <si>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</si>
  <si>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</si>
  <si>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</si>
  <si>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</si>
  <si>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</si>
  <si>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</si>
  <si>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</si>
  <si>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</si>
  <si>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</si>
  <si>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</si>
  <si>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</si>
  <si>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</si>
  <si>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</si>
  <si>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</si>
  <si>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</si>
  <si>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</si>
  <si>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</si>
  <si>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</si>
  <si>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</si>
  <si>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</si>
  <si>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</si>
  <si>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</si>
  <si>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</si>
  <si>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</si>
  <si>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</si>
  <si>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</si>
  <si>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</si>
  <si>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</si>
  <si>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</si>
  <si>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</si>
  <si>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</si>
  <si>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</si>
  <si>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</si>
  <si>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</si>
  <si>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</si>
  <si>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</si>
  <si>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</si>
  <si>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</si>
  <si>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</si>
  <si>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</si>
  <si>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</si>
  <si>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</si>
  <si>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</si>
  <si>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</si>
  <si>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</si>
  <si>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</si>
  <si>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</si>
  <si>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</si>
  <si>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</si>
  <si>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</si>
  <si>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</si>
  <si>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</si>
  <si>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</si>
  <si>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</si>
  <si>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</si>
  <si>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</si>
  <si>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</si>
  <si>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</si>
  <si>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</si>
  <si>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</si>
  <si>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</si>
  <si>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</si>
  <si>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</si>
  <si>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</si>
  <si>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</si>
  <si>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</si>
  <si>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</si>
  <si>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</si>
  <si>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</si>
  <si>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</si>
  <si>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</si>
  <si>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</si>
  <si>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</si>
  <si>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</si>
  <si>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</si>
  <si>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</si>
  <si>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</si>
  <si>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</si>
  <si>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</si>
  <si>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</si>
  <si>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</si>
  <si>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</si>
  <si>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</si>
  <si>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</si>
  <si>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</si>
  <si>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</si>
  <si>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</si>
  <si>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</si>
  <si>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</si>
  <si>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</si>
  <si>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</si>
  <si>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</si>
  <si>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</si>
  <si>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</si>
  <si>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</si>
  <si>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</si>
  <si>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</si>
  <si>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</si>
  <si>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</si>
  <si>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</si>
  <si>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</si>
  <si>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</si>
  <si>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</si>
  <si>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</si>
  <si>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</si>
  <si>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</si>
  <si>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</si>
  <si>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</si>
  <si>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</si>
  <si>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</si>
  <si>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</si>
  <si>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</si>
  <si>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</si>
  <si>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</si>
  <si>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</si>
  <si>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</si>
  <si>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</si>
  <si>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</si>
  <si>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</si>
  <si>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</si>
  <si>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</si>
  <si>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</si>
  <si>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</si>
  <si>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</si>
  <si>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</si>
  <si>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</si>
  <si>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</si>
  <si>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</si>
  <si>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</si>
  <si>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</si>
  <si>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</si>
  <si>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</si>
  <si>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</si>
  <si>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</si>
  <si>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</si>
  <si>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</si>
  <si>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</si>
  <si>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</si>
  <si>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</si>
  <si>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</si>
  <si>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</si>
  <si>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</si>
  <si>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</si>
  <si>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</si>
  <si>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</si>
  <si>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</si>
  <si>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</si>
  <si>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</si>
  <si>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</si>
  <si>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</si>
  <si>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</si>
  <si>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</si>
  <si>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</si>
  <si>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</si>
  <si>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</si>
  <si>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</si>
  <si>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</si>
  <si>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</si>
  <si>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</si>
  <si>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</si>
  <si>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</si>
  <si>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</si>
  <si>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</si>
  <si>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</si>
  <si>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</si>
  <si>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</si>
  <si>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</si>
  <si>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</si>
  <si>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</si>
  <si>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</si>
  <si>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</si>
  <si>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</si>
  <si>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</si>
  <si>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</si>
  <si>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</si>
  <si>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</si>
  <si>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</si>
  <si>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</si>
  <si>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</si>
  <si>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</si>
  <si>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</si>
  <si>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</si>
  <si>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</si>
  <si>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</si>
  <si>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</si>
  <si>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</si>
  <si>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</si>
  <si>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</si>
  <si>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</si>
  <si>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</si>
  <si>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</si>
  <si>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</si>
  <si>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</si>
  <si>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</si>
  <si>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</si>
  <si>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</si>
  <si>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</si>
  <si>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</si>
  <si>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</si>
  <si>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</si>
  <si>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</si>
  <si>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</si>
  <si>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</si>
  <si>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</si>
  <si>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</si>
  <si>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</si>
  <si>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</si>
  <si>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</si>
  <si>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</si>
  <si>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</si>
  <si>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</si>
  <si>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</si>
  <si>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</si>
  <si>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</si>
  <si>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</si>
  <si>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</si>
  <si>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</si>
  <si>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</si>
  <si>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</si>
  <si>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</si>
  <si>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</si>
  <si>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</si>
  <si>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</si>
  <si>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</si>
  <si>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</si>
  <si>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</si>
  <si>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</si>
  <si>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</si>
  <si>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</si>
  <si>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</si>
  <si>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</si>
  <si>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</si>
  <si>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</si>
  <si>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</si>
  <si>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</si>
  <si>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</si>
  <si>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</si>
  <si>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</si>
  <si>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</si>
  <si>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</si>
  <si>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</si>
  <si>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</si>
  <si>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</si>
  <si>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</si>
  <si>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</si>
  <si>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</si>
  <si>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</si>
  <si>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</si>
  <si>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</si>
  <si>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</si>
  <si>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</si>
  <si>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</si>
  <si>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</si>
  <si>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</si>
  <si>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</si>
  <si>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</si>
  <si>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</si>
  <si>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</si>
  <si>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</si>
  <si>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</si>
  <si>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</si>
  <si>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</si>
  <si>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</si>
  <si>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</si>
  <si>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</si>
  <si>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</si>
  <si>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</si>
  <si>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</si>
  <si>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</si>
  <si>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</si>
  <si>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</si>
  <si>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</si>
  <si>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</si>
  <si>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</si>
  <si>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</si>
  <si>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</si>
  <si>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</si>
  <si>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</si>
  <si>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</si>
  <si>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</si>
  <si>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</si>
  <si>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</si>
  <si>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</si>
  <si>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</si>
  <si>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</si>
  <si>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</si>
  <si>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</si>
  <si>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</si>
  <si>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</si>
  <si>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</si>
  <si>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</si>
  <si>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</si>
  <si>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</si>
  <si>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</si>
  <si>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</si>
  <si>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</si>
  <si>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</si>
  <si>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</si>
  <si>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</si>
  <si>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</si>
  <si>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</si>
  <si>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</si>
  <si>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</si>
  <si>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</si>
  <si>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</si>
  <si>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</si>
  <si>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</si>
  <si>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</si>
  <si>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</si>
  <si>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</si>
  <si>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</si>
  <si>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</si>
  <si>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</si>
  <si>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</si>
  <si>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</si>
  <si>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</si>
  <si>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</si>
  <si>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</si>
  <si>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</si>
  <si>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</si>
  <si>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</si>
  <si>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</si>
  <si>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</si>
  <si>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</si>
  <si>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</si>
  <si>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</si>
  <si>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</si>
  <si>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</si>
  <si>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</si>
  <si>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</si>
  <si>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</si>
  <si>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</si>
  <si>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</si>
  <si>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</si>
  <si>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</si>
  <si>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</si>
  <si>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</si>
  <si>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</si>
  <si>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</si>
  <si>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</si>
  <si>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</si>
  <si>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</si>
  <si>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</si>
  <si>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</si>
  <si>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</si>
  <si>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</si>
  <si>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</si>
  <si>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</si>
  <si>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</si>
  <si>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</si>
  <si>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</si>
  <si>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</si>
  <si>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</si>
  <si>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</si>
  <si>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</si>
  <si>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</si>
  <si>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</si>
  <si>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</si>
  <si>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</si>
  <si>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</si>
  <si>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</si>
  <si>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</si>
  <si>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</si>
  <si>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</si>
  <si>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</si>
  <si>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</si>
  <si>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</si>
  <si>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</si>
  <si>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</si>
  <si>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</si>
  <si>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</si>
  <si>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</si>
  <si>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</si>
  <si>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</si>
  <si>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</si>
  <si>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</si>
  <si>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</si>
  <si>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</si>
  <si>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</si>
  <si>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</si>
  <si>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</si>
  <si>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</si>
  <si>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</si>
  <si>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</si>
  <si>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</si>
  <si>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</si>
  <si>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</si>
  <si>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</si>
  <si>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</si>
  <si>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</si>
  <si>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</si>
  <si>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</si>
  <si>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</si>
  <si>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</si>
  <si>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</si>
  <si>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</si>
  <si>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</si>
  <si>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</si>
  <si>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</si>
  <si>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</si>
  <si>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</si>
  <si>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</si>
  <si>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</si>
  <si>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</si>
  <si>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</si>
  <si>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</si>
  <si>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</si>
  <si>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</si>
  <si>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</si>
  <si>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</si>
  <si>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</si>
  <si>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</si>
  <si>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</si>
  <si>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</si>
  <si>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</si>
  <si>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</si>
  <si>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</si>
  <si>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</si>
  <si>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</si>
  <si>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</si>
  <si>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</si>
  <si>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</si>
  <si>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</si>
  <si>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</si>
  <si>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</si>
  <si>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</si>
  <si>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</si>
  <si>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</si>
  <si>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</si>
  <si>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</si>
  <si>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</si>
  <si>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</si>
  <si>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</si>
  <si>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</si>
  <si>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</si>
  <si>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</si>
  <si>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</si>
  <si>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</si>
  <si>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</si>
  <si>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</si>
  <si>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</si>
  <si>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</si>
  <si>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</si>
  <si>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</si>
  <si>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</si>
  <si>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</si>
  <si>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</si>
  <si>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</si>
  <si>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</si>
  <si>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</si>
  <si>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</si>
  <si>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</si>
  <si>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</si>
  <si>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</si>
  <si>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</si>
  <si>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</si>
  <si>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</si>
  <si>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</si>
  <si>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</si>
  <si>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</si>
  <si>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</si>
  <si>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</si>
  <si>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</si>
  <si>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</si>
  <si>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</si>
  <si>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</si>
  <si>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</si>
  <si>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</si>
  <si>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</si>
  <si>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</si>
  <si>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</si>
  <si>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</si>
  <si>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</si>
  <si>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</si>
  <si>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</si>
  <si>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</si>
  <si>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</si>
  <si>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</si>
  <si>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</si>
  <si>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</si>
  <si>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</si>
  <si>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</si>
  <si>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</si>
  <si>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</si>
  <si>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</si>
  <si>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</si>
  <si>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</si>
  <si>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</si>
  <si>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</si>
  <si>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</si>
  <si>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</si>
  <si>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</si>
  <si>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</si>
  <si>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</si>
  <si>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</si>
  <si>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</si>
  <si>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</si>
  <si>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</si>
  <si>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</si>
  <si>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</si>
  <si>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</si>
  <si>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</si>
  <si>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</si>
  <si>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</si>
  <si>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</si>
  <si>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</si>
  <si>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</si>
  <si>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</si>
  <si>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</si>
  <si>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</si>
  <si>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</si>
  <si>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</si>
  <si>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</si>
  <si>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</si>
  <si>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</si>
  <si>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</si>
  <si>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</si>
  <si>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</si>
  <si>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</si>
  <si>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</si>
  <si>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</si>
  <si>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</si>
  <si>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</si>
  <si>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</si>
  <si>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</si>
  <si>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</si>
  <si>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</si>
  <si>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</si>
  <si>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</si>
  <si>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</si>
  <si>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</si>
  <si>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</si>
  <si>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</si>
  <si>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</si>
  <si>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</si>
  <si>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</si>
  <si>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</si>
  <si>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</si>
  <si>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</si>
  <si>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</si>
  <si>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</si>
  <si>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</si>
  <si>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</si>
  <si>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</si>
  <si>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</si>
  <si>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</si>
  <si>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</si>
  <si>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</si>
  <si>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</si>
  <si>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</si>
  <si>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</si>
  <si>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</si>
  <si>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</si>
  <si>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</si>
  <si>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</si>
  <si>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</si>
  <si>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</si>
  <si>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</si>
  <si>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</si>
  <si>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</si>
  <si>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</si>
  <si>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</si>
  <si>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</si>
  <si>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</si>
  <si>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</si>
  <si>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</si>
  <si>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</si>
  <si>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</si>
  <si>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</si>
  <si>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</si>
  <si>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</si>
  <si>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</si>
  <si>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</si>
  <si>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</si>
  <si>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</si>
  <si>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</si>
  <si>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</si>
  <si>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</si>
  <si>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</si>
  <si>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</si>
  <si>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</si>
  <si>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</si>
  <si>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</si>
  <si>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</si>
  <si>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</si>
  <si>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</si>
  <si>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</si>
  <si>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</si>
  <si>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</si>
  <si>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</si>
  <si>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</si>
  <si>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</si>
  <si>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</si>
  <si>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</si>
  <si>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</si>
  <si>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</si>
  <si>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</si>
  <si>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</si>
  <si>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</si>
  <si>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</si>
  <si>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</si>
  <si>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</si>
  <si>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</si>
  <si>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</si>
  <si>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</si>
  <si>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</si>
  <si>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</si>
  <si>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</si>
  <si>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</si>
  <si>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</si>
  <si>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</si>
  <si>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</si>
  <si>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</si>
  <si>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</si>
  <si>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</si>
  <si>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</si>
  <si>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</si>
  <si>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</si>
  <si>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</si>
  <si>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</si>
  <si>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</si>
  <si>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</si>
  <si>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</si>
  <si>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</si>
  <si>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</si>
  <si>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</si>
  <si>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</si>
  <si>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</si>
  <si>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</si>
  <si>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</si>
  <si>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</si>
  <si>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</si>
  <si>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</si>
  <si>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</si>
  <si>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</si>
  <si>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</si>
  <si>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</si>
  <si>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</si>
  <si>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</si>
  <si>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</si>
  <si>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</si>
  <si>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</si>
  <si>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</si>
  <si>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</si>
  <si>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</si>
  <si>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</si>
  <si>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</si>
  <si>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</si>
  <si>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</si>
  <si>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</si>
  <si>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</si>
  <si>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</si>
  <si>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</si>
  <si>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</si>
  <si>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</si>
  <si>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</si>
  <si>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</si>
  <si>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</si>
  <si>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</si>
  <si>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</si>
  <si>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</si>
  <si>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</si>
  <si>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</si>
  <si>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</si>
  <si>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</si>
  <si>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</si>
  <si>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</si>
  <si>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</si>
  <si>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</si>
  <si>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</si>
  <si>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</si>
  <si>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</si>
  <si>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</si>
  <si>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</si>
  <si>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</si>
  <si>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</si>
  <si>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</si>
  <si>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</si>
  <si>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</si>
  <si>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</si>
  <si>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</si>
  <si>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</si>
  <si>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</si>
  <si>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</si>
  <si>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</si>
  <si>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</si>
  <si>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</si>
  <si>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</si>
  <si>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</si>
  <si>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</si>
  <si>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</si>
  <si>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</si>
  <si>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</si>
  <si>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</si>
  <si>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</si>
  <si>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</si>
  <si>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</si>
  <si>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</si>
  <si>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</si>
  <si>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</si>
  <si>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</si>
  <si>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</si>
  <si>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</si>
  <si>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</si>
  <si>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</si>
  <si>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</si>
  <si>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</si>
  <si>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</si>
  <si>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</si>
  <si>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</si>
  <si>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</si>
  <si>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</si>
  <si>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</si>
  <si>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</si>
  <si>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</si>
  <si>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</si>
  <si>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</si>
  <si>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</si>
  <si>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</si>
  <si>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</si>
  <si>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</si>
  <si>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</si>
  <si>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</si>
  <si>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</si>
  <si>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</si>
  <si>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</si>
  <si>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</si>
  <si>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</si>
  <si>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</si>
  <si>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</si>
  <si>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</si>
  <si>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</si>
  <si>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</si>
  <si>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</si>
  <si>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</si>
  <si>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</si>
  <si>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</si>
  <si>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</si>
  <si>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</si>
  <si>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</si>
  <si>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</si>
  <si>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</si>
  <si>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</si>
  <si>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</si>
  <si>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</si>
  <si>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</si>
  <si>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</si>
  <si>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</si>
  <si>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</si>
  <si>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</si>
  <si>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</si>
  <si>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</si>
  <si>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</si>
  <si>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</si>
  <si>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</si>
  <si>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</si>
  <si>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</si>
  <si>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</si>
  <si>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</si>
  <si>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</si>
  <si>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</si>
  <si>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</si>
  <si>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</si>
  <si>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</si>
  <si>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</si>
  <si>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</si>
  <si>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</si>
  <si>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</si>
  <si>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</si>
  <si>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</si>
  <si>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</si>
  <si>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</si>
  <si>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</si>
  <si>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</si>
  <si>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</si>
  <si>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</si>
  <si>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</si>
  <si>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</si>
  <si>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</si>
  <si>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</si>
  <si>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</si>
  <si>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</si>
  <si>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</si>
  <si>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</si>
  <si>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</si>
  <si>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</si>
  <si>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</si>
  <si>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</si>
  <si>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</si>
  <si>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</si>
  <si>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</si>
  <si>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</si>
  <si>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</si>
  <si>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</si>
  <si>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</si>
  <si>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</si>
  <si>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</si>
  <si>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</si>
  <si>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</si>
  <si>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</si>
  <si>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</si>
  <si>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</si>
  <si>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</si>
  <si>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</si>
  <si>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</si>
  <si>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</si>
  <si>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</si>
  <si>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</si>
  <si>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</si>
  <si>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</si>
  <si>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</si>
  <si>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</si>
  <si>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</si>
  <si>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</si>
  <si>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</si>
  <si>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</si>
  <si>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</si>
  <si>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</si>
  <si>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</si>
  <si>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</si>
  <si>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</si>
  <si>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</si>
  <si>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</si>
  <si>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</si>
  <si>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</si>
  <si>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</si>
  <si>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</si>
  <si>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</si>
  <si>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</si>
  <si>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</si>
  <si>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</si>
  <si>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</si>
  <si>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</si>
  <si>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</si>
  <si>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</si>
  <si>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</si>
  <si>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</si>
  <si>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</si>
  <si>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</si>
  <si>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</si>
  <si>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</si>
  <si>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</si>
  <si>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</si>
  <si>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</si>
  <si>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</si>
  <si>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</si>
  <si>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</si>
  <si>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</si>
  <si>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</si>
  <si>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</si>
  <si>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</si>
  <si>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</si>
  <si>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</si>
  <si>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</si>
  <si>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</si>
  <si>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</si>
  <si>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</si>
  <si>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</si>
  <si>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</si>
  <si>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</si>
  <si>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</si>
  <si>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</si>
  <si>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</si>
  <si>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</si>
  <si>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</si>
  <si>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</si>
  <si>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</si>
  <si>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</si>
  <si>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</si>
  <si>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</si>
  <si>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</si>
  <si>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</si>
  <si>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</si>
  <si>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</si>
  <si>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</si>
  <si>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</si>
  <si>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</si>
  <si>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</si>
  <si>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</si>
  <si>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</si>
  <si>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</si>
  <si>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</si>
  <si>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</si>
  <si>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</si>
  <si>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</si>
  <si>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</si>
  <si>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</si>
  <si>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</si>
  <si>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</si>
  <si>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</si>
  <si>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</si>
  <si>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</si>
  <si>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</si>
  <si>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</si>
  <si>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</si>
  <si>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</si>
  <si>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</si>
  <si>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</si>
  <si>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</si>
  <si>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</si>
  <si>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</si>
  <si>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</si>
  <si>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</si>
  <si>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</si>
  <si>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</si>
  <si>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</si>
  <si>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</si>
  <si>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</si>
  <si>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</si>
  <si>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</si>
  <si>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</si>
  <si>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</si>
  <si>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</si>
  <si>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</si>
  <si>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</si>
  <si>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</si>
  <si>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</si>
  <si>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</si>
  <si>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</si>
  <si>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</si>
  <si>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</si>
  <si>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</si>
  <si>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</si>
  <si>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</si>
  <si>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</si>
  <si>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</si>
  <si>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</si>
  <si>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</si>
  <si>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</si>
  <si>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</si>
  <si>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</si>
  <si>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</si>
  <si>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</si>
  <si>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</si>
  <si>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</si>
  <si>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</si>
  <si>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</si>
  <si>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</si>
  <si>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</si>
  <si>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</si>
  <si>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</si>
  <si>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</si>
  <si>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</si>
  <si>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</si>
  <si>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</si>
  <si>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</si>
  <si>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</si>
  <si>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</si>
  <si>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</si>
  <si>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</si>
  <si>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</si>
  <si>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</si>
  <si>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</si>
  <si>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</si>
  <si>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</si>
  <si>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</si>
  <si>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</si>
  <si>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</si>
  <si>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</si>
  <si>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</si>
  <si>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</si>
  <si>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</si>
  <si>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</si>
  <si>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</si>
  <si>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</si>
  <si>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</si>
  <si>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</si>
  <si>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</si>
  <si>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</si>
  <si>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</si>
  <si>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</si>
  <si>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</si>
  <si>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</si>
  <si>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</si>
  <si>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</si>
  <si>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</si>
  <si>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</si>
  <si>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</si>
  <si>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</si>
  <si>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</si>
  <si>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</si>
  <si>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</si>
  <si>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</si>
  <si>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</si>
  <si>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</si>
  <si>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</si>
  <si>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</si>
  <si>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</si>
  <si>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</si>
  <si>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</si>
  <si>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</si>
  <si>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</si>
  <si>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</si>
  <si>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</si>
  <si>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</si>
  <si>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</si>
  <si>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</si>
  <si>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</si>
  <si>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</si>
  <si>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</si>
  <si>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</si>
  <si>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</si>
  <si>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</si>
  <si>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</si>
  <si>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</si>
  <si>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</si>
  <si>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</si>
  <si>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</si>
  <si>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</si>
  <si>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</si>
  <si>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</si>
  <si>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</si>
  <si>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</si>
  <si>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</si>
  <si>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</si>
  <si>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</si>
  <si>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</si>
  <si>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</si>
  <si>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</si>
  <si>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</si>
  <si>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</si>
  <si>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</si>
  <si>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</si>
  <si>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</si>
  <si>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</si>
  <si>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</si>
  <si>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</si>
  <si>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</si>
  <si>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</si>
  <si>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</si>
  <si>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</si>
  <si>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</si>
  <si>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</si>
  <si>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</si>
  <si>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</si>
  <si>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</si>
  <si>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</si>
  <si>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</si>
  <si>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</si>
  <si>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</si>
  <si>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</si>
  <si>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</si>
  <si>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</si>
  <si>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</si>
  <si>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</si>
  <si>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</si>
  <si>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</si>
  <si>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</si>
  <si>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</si>
  <si>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</si>
  <si>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</si>
  <si>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</si>
  <si>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</si>
  <si>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</si>
  <si>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</si>
  <si>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</si>
  <si>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</si>
  <si>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</si>
  <si>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</si>
  <si>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</si>
  <si>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</si>
  <si>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</si>
  <si>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</si>
  <si>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</si>
  <si>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</si>
  <si>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</si>
  <si>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</si>
  <si>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</si>
  <si>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</si>
  <si>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</si>
  <si>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</si>
  <si>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</si>
  <si>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</si>
  <si>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</si>
  <si>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</si>
  <si>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</si>
  <si>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</si>
  <si>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</si>
  <si>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</si>
  <si>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</si>
  <si>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</si>
  <si>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</si>
  <si>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</si>
  <si>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</si>
  <si>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</si>
  <si>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</si>
  <si>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</si>
  <si>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</si>
  <si>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</si>
  <si>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</si>
  <si>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</si>
  <si>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</si>
  <si>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</si>
  <si>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</si>
  <si>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</si>
  <si>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</si>
  <si>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</si>
  <si>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</si>
  <si>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</si>
  <si>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</si>
  <si>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</si>
  <si>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</si>
  <si>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</si>
  <si>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</si>
  <si>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</si>
  <si>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</si>
  <si>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</si>
  <si>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</si>
  <si>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</si>
  <si>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</si>
  <si>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</si>
  <si>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</si>
  <si>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</si>
  <si>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</si>
  <si>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</si>
  <si>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</si>
  <si>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</si>
  <si>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</si>
  <si>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</si>
  <si>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</si>
  <si>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</si>
  <si>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</si>
  <si>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</si>
  <si>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</si>
  <si>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</si>
  <si>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</si>
  <si>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</si>
  <si>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</si>
  <si>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</si>
  <si>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</si>
  <si>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</si>
  <si>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</si>
  <si>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</si>
  <si>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</si>
  <si>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</si>
  <si>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</si>
  <si>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</si>
  <si>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</si>
  <si>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</si>
  <si>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</si>
  <si>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</si>
  <si>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</si>
  <si>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</si>
  <si>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</si>
  <si>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</si>
  <si>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</si>
  <si>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</si>
  <si>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</si>
  <si>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</si>
  <si>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</si>
  <si>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</si>
  <si>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</si>
  <si>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</si>
  <si>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</si>
  <si>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</si>
  <si>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</si>
  <si>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</si>
  <si>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</si>
  <si>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</si>
  <si>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</si>
  <si>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</si>
  <si>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</si>
  <si>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</si>
  <si>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</si>
  <si>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</si>
  <si>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</si>
  <si>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</si>
  <si>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</si>
  <si>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</si>
  <si>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</si>
  <si>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</si>
  <si>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</si>
  <si>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</si>
  <si>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</si>
  <si>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</si>
  <si>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</si>
  <si>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</si>
  <si>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</si>
  <si>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</si>
  <si>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</si>
  <si>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</si>
  <si>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</si>
  <si>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</si>
  <si>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</si>
  <si>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</si>
  <si>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</si>
  <si>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</si>
  <si>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</si>
  <si>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</si>
  <si>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</si>
  <si>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</si>
  <si>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</si>
  <si>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</si>
  <si>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</si>
  <si>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</si>
  <si>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</si>
  <si>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</si>
  <si>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</si>
  <si>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</si>
  <si>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</si>
  <si>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</si>
  <si>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</si>
  <si>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</si>
  <si>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</si>
  <si>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</si>
  <si>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</si>
  <si>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</si>
  <si>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</si>
  <si>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</si>
  <si>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</si>
  <si>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</si>
  <si>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</si>
  <si>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</si>
  <si>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</si>
  <si>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</si>
  <si>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</si>
  <si>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</si>
  <si>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</si>
  <si>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</si>
  <si>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</si>
  <si>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</si>
  <si>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</si>
  <si>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</si>
  <si>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</si>
  <si>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</si>
  <si>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</si>
  <si>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</si>
  <si>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</si>
  <si>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</si>
  <si>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</si>
  <si>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</si>
  <si>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</si>
  <si>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</si>
  <si>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</si>
  <si>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</si>
  <si>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</si>
  <si>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</si>
  <si>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</si>
  <si>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</si>
  <si>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</si>
  <si>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</si>
  <si>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</si>
  <si>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</si>
  <si>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</si>
  <si>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</si>
  <si>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</si>
  <si>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</si>
  <si>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</si>
  <si>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</si>
  <si>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</si>
  <si>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</si>
  <si>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</si>
  <si>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</si>
  <si>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</si>
  <si>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</si>
  <si>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</si>
  <si>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</si>
  <si>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</si>
  <si>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</si>
  <si>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</si>
  <si>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</si>
  <si>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</si>
  <si>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</si>
  <si>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</si>
  <si>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</si>
  <si>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</si>
  <si>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</si>
  <si>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</si>
  <si>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</si>
  <si>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</si>
  <si>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</si>
  <si>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</si>
  <si>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</si>
  <si>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</si>
  <si>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</si>
  <si>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</si>
  <si>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</si>
  <si>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</si>
  <si>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</si>
  <si>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</si>
  <si>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</si>
  <si>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</si>
  <si>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</si>
  <si>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</si>
  <si>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</si>
  <si>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</si>
  <si>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</si>
  <si>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</si>
  <si>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</si>
  <si>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</si>
  <si>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</si>
  <si>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</si>
  <si>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</si>
  <si>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</si>
  <si>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</si>
  <si>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</si>
  <si>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</si>
  <si>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</si>
  <si>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</si>
  <si>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</si>
  <si>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</si>
  <si>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</si>
  <si>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</si>
  <si>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</si>
  <si>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</si>
  <si>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</si>
  <si>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</si>
  <si>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</si>
  <si>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</si>
  <si>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</si>
  <si>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</si>
  <si>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</si>
  <si>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</si>
  <si>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</si>
  <si>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</si>
  <si>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</si>
  <si>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</si>
  <si>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</si>
  <si>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</si>
  <si>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</si>
  <si>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</si>
  <si>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</si>
  <si>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</si>
  <si>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</si>
  <si>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</si>
  <si>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</si>
  <si>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</si>
  <si>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</si>
  <si>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</si>
  <si>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</si>
  <si>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</si>
  <si>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</si>
  <si>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</si>
  <si>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</si>
  <si>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</si>
  <si>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</si>
  <si>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</si>
  <si>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</si>
  <si>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</si>
  <si>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</si>
  <si>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</si>
  <si>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</si>
  <si>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</si>
  <si>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</si>
  <si>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</si>
  <si>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</si>
  <si>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</si>
  <si>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</si>
  <si>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</si>
  <si>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</si>
  <si>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</si>
  <si>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</si>
  <si>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</si>
  <si>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</si>
  <si>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</si>
  <si>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</si>
  <si>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</si>
  <si>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</si>
  <si>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</si>
  <si>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</si>
  <si>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</si>
  <si>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</si>
  <si>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</si>
  <si>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</si>
  <si>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</si>
  <si>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</si>
  <si>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</si>
  <si>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</si>
  <si>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</si>
  <si>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</si>
  <si>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</si>
  <si>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</si>
  <si>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</si>
  <si>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</si>
  <si>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</si>
  <si>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</si>
  <si>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</si>
  <si>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</si>
  <si>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</si>
  <si>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</si>
  <si>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</si>
  <si>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</si>
  <si>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</si>
  <si>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</si>
  <si>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</si>
  <si>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</si>
  <si>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</si>
  <si>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</si>
  <si>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</si>
  <si>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</si>
  <si>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</si>
  <si>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</si>
  <si>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</si>
  <si>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</si>
  <si>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</si>
  <si>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</si>
  <si>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</si>
  <si>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</si>
  <si>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</si>
  <si>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</si>
  <si>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</si>
  <si>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</si>
  <si>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</si>
  <si>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</si>
  <si>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</si>
  <si>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</si>
  <si>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</si>
  <si>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</si>
  <si>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</si>
  <si>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</si>
  <si>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</si>
  <si>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</si>
  <si>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</si>
  <si>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</si>
  <si>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</si>
  <si>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</si>
  <si>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</si>
  <si>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</si>
  <si>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</si>
  <si>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</si>
  <si>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</si>
  <si>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</si>
  <si>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</si>
  <si>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</si>
  <si>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</si>
  <si>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</si>
  <si>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</si>
  <si>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</si>
  <si>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</si>
  <si>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</si>
  <si>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</si>
  <si>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</si>
  <si>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</si>
  <si>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</si>
  <si>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</si>
  <si>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</si>
  <si>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</si>
  <si>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</si>
  <si>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</si>
  <si>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</si>
  <si>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</si>
  <si>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</si>
  <si>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</si>
  <si>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</si>
  <si>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</si>
  <si>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</si>
  <si>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</si>
  <si>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</si>
  <si>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</si>
  <si>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</si>
  <si>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</si>
  <si>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</si>
  <si>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</si>
  <si>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</si>
  <si>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</si>
  <si>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</si>
  <si>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</si>
  <si>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</si>
  <si>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</si>
  <si>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</si>
  <si>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</si>
  <si>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</si>
  <si>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</si>
  <si>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</si>
  <si>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</si>
  <si>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</si>
  <si>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</si>
  <si>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</si>
  <si>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</si>
  <si>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</si>
  <si>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</si>
  <si>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</si>
  <si>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</si>
  <si>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</si>
  <si>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</si>
  <si>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</si>
  <si>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</si>
  <si>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</si>
  <si>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</si>
  <si>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</si>
  <si>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</si>
  <si>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</si>
  <si>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</si>
  <si>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</si>
  <si>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</si>
  <si>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</si>
  <si>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</si>
  <si>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</si>
  <si>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</si>
  <si>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</si>
  <si>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</si>
  <si>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</si>
  <si>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</si>
  <si>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</si>
  <si>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</si>
  <si>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</si>
  <si>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</si>
  <si>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</si>
  <si>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</si>
  <si>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</si>
  <si>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</si>
  <si>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</si>
  <si>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</si>
  <si>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</si>
  <si>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</si>
  <si>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</si>
  <si>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</si>
  <si>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</si>
  <si>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</si>
  <si>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</si>
  <si>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</si>
  <si>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</si>
  <si>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</si>
  <si>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</si>
  <si>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</si>
  <si>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</si>
  <si>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</si>
  <si>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</si>
  <si>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</si>
  <si>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</si>
  <si>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</si>
  <si>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</si>
  <si>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</si>
  <si>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</si>
  <si>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</si>
  <si>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</si>
  <si>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</si>
  <si>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</si>
  <si>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</si>
  <si>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</si>
  <si>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</si>
  <si>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</si>
  <si>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</si>
  <si>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</si>
  <si>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</si>
  <si>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</si>
  <si>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</si>
  <si>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</si>
  <si>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</si>
  <si>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</si>
  <si>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</si>
  <si>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</si>
  <si>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</si>
  <si>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</si>
  <si>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</si>
  <si>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</si>
  <si>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</si>
  <si>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</si>
  <si>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</si>
  <si>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</si>
  <si>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</si>
  <si>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</si>
  <si>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</si>
  <si>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</si>
  <si>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</si>
  <si>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</si>
  <si>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</si>
  <si>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</si>
  <si>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</si>
  <si>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</si>
  <si>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</si>
  <si>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</si>
  <si>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</si>
  <si>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</si>
  <si>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</si>
  <si>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</si>
  <si>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</si>
  <si>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</si>
  <si>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</si>
  <si>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</si>
  <si>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</si>
  <si>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</si>
  <si>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</si>
  <si>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</si>
  <si>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</si>
  <si>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</si>
  <si>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</si>
  <si>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</si>
  <si>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</si>
  <si>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</si>
  <si>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</si>
  <si>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</si>
  <si>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</si>
  <si>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</si>
  <si>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</si>
  <si>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</si>
  <si>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</si>
  <si>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</si>
  <si>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</si>
  <si>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</si>
  <si>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</si>
  <si>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</si>
  <si>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</si>
  <si>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</si>
  <si>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</si>
  <si>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</si>
  <si>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</si>
  <si>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</si>
  <si>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</si>
  <si>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</si>
  <si>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</si>
  <si>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</si>
  <si>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</si>
  <si>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</si>
  <si>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</si>
  <si>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</si>
  <si>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</si>
  <si>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</si>
  <si>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</si>
  <si>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</si>
  <si>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</si>
  <si>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</si>
  <si>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</si>
  <si>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</si>
  <si>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</si>
  <si>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</si>
  <si>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</si>
  <si>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</si>
  <si>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</si>
  <si>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</si>
  <si>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</si>
  <si>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</si>
  <si>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</si>
  <si>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</si>
  <si>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</si>
  <si>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</si>
  <si>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</si>
  <si>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</si>
  <si>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</si>
  <si>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</si>
  <si>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</si>
  <si>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</si>
  <si>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</si>
  <si>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</si>
  <si>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</si>
  <si>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</si>
  <si>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</si>
  <si>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</si>
  <si>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</si>
  <si>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</si>
  <si>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</si>
  <si>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</si>
  <si>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</si>
  <si>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</si>
  <si>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</si>
  <si>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</si>
  <si>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</si>
  <si>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</si>
  <si>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</si>
  <si>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</si>
  <si>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</si>
  <si>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</si>
  <si>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</si>
  <si>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</si>
  <si>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</si>
  <si>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</si>
  <si>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</si>
  <si>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</si>
  <si>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</si>
  <si>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</si>
  <si>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</si>
  <si>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</si>
  <si>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</si>
  <si>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</si>
  <si>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</si>
  <si>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</si>
  <si>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</si>
  <si>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</si>
  <si>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</si>
  <si>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</si>
  <si>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</si>
  <si>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</si>
  <si>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</si>
  <si>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</si>
  <si>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</si>
  <si>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</si>
  <si>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</si>
  <si>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</si>
  <si>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</si>
  <si>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</si>
  <si>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</si>
  <si>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</si>
  <si>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</si>
  <si>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</si>
  <si>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</si>
  <si>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</si>
  <si>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</si>
  <si>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</si>
  <si>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</si>
  <si>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</si>
  <si>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</si>
  <si>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</si>
  <si>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</si>
  <si>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</si>
  <si>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</si>
  <si>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</si>
  <si>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</si>
  <si>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</si>
  <si>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</si>
  <si>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</si>
  <si>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</si>
  <si>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</si>
  <si>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</si>
  <si>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</si>
  <si>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</si>
  <si>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</si>
  <si>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</si>
  <si>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</si>
  <si>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</si>
  <si>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</si>
  <si>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</si>
  <si>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</si>
  <si>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</si>
  <si>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</si>
  <si>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</si>
  <si>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</si>
  <si>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</si>
  <si>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</si>
  <si>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</si>
  <si>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</si>
  <si>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</si>
  <si>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</si>
  <si>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</si>
  <si>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</si>
  <si>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</si>
  <si>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</si>
  <si>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</si>
  <si>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</si>
  <si>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</si>
  <si>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</si>
  <si>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</si>
  <si>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</si>
  <si>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</si>
  <si>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</si>
  <si>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</si>
  <si>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</si>
  <si>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</si>
  <si>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</si>
  <si>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</si>
  <si>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</si>
  <si>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</si>
  <si>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</si>
  <si>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</si>
  <si>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</si>
  <si>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</si>
  <si>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</si>
  <si>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</si>
  <si>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</si>
  <si>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</si>
  <si>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</si>
  <si>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</si>
  <si>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</si>
  <si>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</si>
  <si>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</si>
  <si>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</si>
  <si>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</si>
  <si>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</si>
  <si>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</si>
  <si>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</si>
  <si>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</si>
  <si>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</si>
  <si>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</si>
  <si>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</si>
  <si>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</si>
  <si>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</si>
  <si>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</si>
  <si>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</si>
  <si>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</si>
  <si>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</si>
  <si>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</si>
  <si>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</si>
  <si>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</si>
  <si>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</si>
  <si>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</si>
  <si>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</si>
  <si>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</si>
  <si>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</si>
  <si>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</si>
  <si>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</si>
  <si>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</si>
  <si>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</si>
  <si>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</si>
  <si>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</si>
  <si>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</si>
  <si>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</si>
  <si>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</si>
  <si>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</si>
  <si>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</si>
  <si>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</si>
  <si>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</si>
  <si>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</si>
  <si>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</si>
  <si>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</si>
  <si>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</si>
  <si>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</si>
  <si>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</si>
  <si>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</si>
  <si>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</si>
  <si>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</si>
  <si>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</si>
  <si>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</si>
  <si>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</si>
  <si>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</si>
  <si>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</si>
  <si>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</si>
  <si>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</si>
  <si>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</si>
  <si>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</si>
  <si>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</si>
  <si>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</si>
  <si>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</si>
  <si>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</si>
  <si>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</si>
  <si>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</si>
  <si>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</si>
  <si>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</si>
  <si>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</si>
  <si>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</si>
  <si>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</si>
  <si>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</si>
  <si>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</si>
  <si>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</si>
  <si>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</si>
  <si>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</si>
  <si>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</si>
  <si>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</si>
  <si>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</si>
  <si>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</si>
  <si>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</si>
  <si>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</si>
  <si>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</si>
  <si>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</si>
  <si>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</si>
  <si>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</si>
  <si>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</si>
  <si>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</si>
  <si>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</si>
  <si>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</si>
  <si>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</si>
  <si>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</si>
  <si>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</si>
  <si>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</si>
  <si>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</si>
  <si>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</si>
  <si>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</si>
  <si>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</si>
  <si>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</si>
  <si>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</si>
  <si>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</si>
  <si>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</si>
  <si>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</si>
  <si>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</si>
  <si>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</si>
  <si>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</si>
  <si>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</si>
  <si>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</si>
  <si>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</si>
  <si>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</si>
  <si>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</si>
  <si>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</si>
  <si>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</si>
  <si>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</si>
  <si>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</si>
  <si>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</si>
  <si>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</si>
  <si>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</si>
  <si>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</si>
  <si>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</si>
  <si>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</si>
  <si>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</si>
  <si>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</si>
  <si>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</si>
  <si>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</si>
  <si>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</si>
  <si>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</si>
  <si>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</si>
  <si>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</si>
  <si>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</si>
  <si>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</si>
  <si>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</si>
  <si>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</si>
  <si>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</si>
  <si>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</si>
  <si>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</si>
  <si>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</si>
  <si>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</si>
  <si>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</si>
  <si>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</si>
  <si>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</si>
  <si>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</si>
  <si>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</si>
  <si>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</si>
  <si>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</si>
  <si>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</si>
  <si>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</si>
  <si>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</si>
  <si>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</si>
  <si>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</si>
  <si>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</si>
  <si>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</si>
  <si>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</si>
  <si>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</si>
  <si>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</si>
  <si>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</si>
  <si>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</si>
  <si>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</si>
  <si>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</si>
  <si>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</si>
  <si>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</si>
  <si>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</si>
  <si>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</si>
  <si>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</si>
  <si>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</si>
  <si>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</si>
  <si>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</si>
  <si>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</si>
  <si>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</si>
  <si>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</si>
  <si>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</si>
  <si>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</si>
  <si>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</si>
  <si>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</si>
  <si>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</si>
  <si>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</si>
  <si>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</si>
  <si>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</si>
  <si>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</si>
  <si>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</si>
  <si>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</si>
  <si>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</si>
  <si>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</si>
  <si>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</si>
  <si>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</si>
  <si>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</si>
  <si>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</si>
  <si>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</si>
  <si>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</si>
  <si>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</si>
  <si>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</si>
  <si>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</si>
  <si>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</si>
  <si>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</si>
  <si>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</si>
  <si>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</si>
  <si>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</si>
  <si>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</si>
  <si>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</si>
  <si>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</si>
  <si>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</si>
  <si>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</si>
  <si>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</si>
  <si>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</si>
  <si>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</si>
  <si>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</si>
  <si>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</si>
  <si>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</si>
  <si>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</si>
  <si>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</si>
  <si>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</si>
  <si>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</si>
  <si>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</si>
  <si>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</si>
  <si>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</si>
  <si>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</si>
  <si>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</si>
  <si>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</si>
  <si>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</si>
  <si>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</si>
  <si>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</si>
  <si>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</si>
  <si>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</si>
  <si>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</si>
  <si>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</si>
  <si>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</si>
  <si>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</si>
  <si>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</si>
  <si>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</si>
  <si>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</si>
  <si>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</si>
  <si>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</si>
  <si>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</si>
  <si>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</si>
  <si>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</si>
  <si>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</si>
  <si>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</si>
  <si>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</si>
  <si>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</si>
  <si>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</si>
  <si>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</si>
  <si>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</si>
  <si>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</si>
  <si>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</si>
  <si>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</si>
  <si>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</si>
  <si>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</si>
  <si>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</si>
  <si>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</si>
  <si>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</si>
  <si>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</si>
  <si>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</si>
  <si>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</si>
  <si>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</si>
  <si>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</si>
  <si>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</si>
  <si>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</si>
  <si>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</si>
  <si>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</si>
  <si>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</si>
  <si>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</si>
  <si>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</si>
  <si>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</si>
  <si>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</si>
  <si>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</si>
  <si>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</si>
  <si>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</si>
  <si>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</si>
  <si>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</si>
  <si>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</si>
  <si>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</si>
  <si>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</si>
  <si>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</si>
  <si>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</si>
  <si>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</si>
  <si>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</si>
  <si>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</si>
  <si>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</si>
  <si>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</si>
  <si>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</si>
  <si>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</si>
  <si>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</si>
  <si>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</si>
  <si>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</si>
  <si>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</si>
  <si>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</si>
  <si>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</si>
  <si>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</si>
  <si>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</si>
  <si>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</si>
  <si>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</si>
  <si>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</si>
  <si>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</si>
  <si>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</si>
  <si>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</si>
  <si>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</si>
  <si>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</si>
  <si>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</si>
  <si>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</si>
  <si>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</si>
  <si>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</si>
  <si>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</si>
  <si>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</si>
  <si>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</si>
  <si>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</si>
  <si>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</si>
  <si>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</si>
  <si>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</si>
  <si>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</si>
  <si>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</si>
  <si>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</si>
  <si>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</si>
  <si>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</si>
  <si>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</si>
  <si>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</si>
  <si>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</si>
  <si>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</si>
  <si>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</si>
  <si>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</si>
  <si>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</si>
  <si>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</si>
  <si>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</si>
  <si>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</si>
  <si>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</si>
  <si>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</si>
  <si>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</si>
  <si>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</si>
  <si>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</si>
  <si>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</si>
  <si>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</si>
  <si>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</si>
  <si>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</si>
  <si>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</si>
  <si>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</si>
  <si>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</si>
  <si>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</si>
  <si>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</si>
  <si>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</si>
  <si>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</si>
  <si>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</si>
  <si>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</si>
  <si>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</si>
  <si>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</si>
  <si>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</si>
  <si>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</si>
  <si>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</si>
  <si>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</si>
  <si>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</si>
  <si>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</si>
  <si>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</si>
  <si>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</si>
  <si>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</si>
  <si>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</si>
  <si>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</si>
  <si>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</si>
  <si>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</si>
  <si>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</si>
  <si>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</si>
  <si>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</si>
  <si>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</si>
  <si>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</si>
  <si>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</si>
  <si>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</si>
  <si>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</si>
  <si>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</si>
  <si>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</si>
  <si>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</si>
  <si>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</si>
  <si>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</si>
  <si>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</si>
  <si>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</si>
  <si>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</si>
  <si>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</si>
  <si>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</si>
  <si>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</si>
  <si>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</si>
  <si>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</si>
  <si>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</si>
  <si>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</si>
  <si>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</si>
  <si>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</si>
  <si>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</si>
  <si>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</si>
  <si>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</si>
  <si>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</si>
  <si>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</si>
  <si>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</si>
  <si>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</si>
  <si>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</si>
  <si>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</si>
  <si>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</si>
  <si>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</si>
  <si>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</si>
  <si>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</si>
  <si>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</si>
  <si>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</si>
  <si>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</si>
  <si>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</si>
  <si>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</si>
  <si>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</si>
  <si>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</si>
  <si>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</si>
  <si>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</si>
  <si>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</si>
  <si>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</si>
  <si>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</si>
  <si>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</si>
  <si>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</si>
  <si>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</si>
  <si>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</si>
  <si>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</si>
  <si>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</si>
  <si>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</si>
  <si>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</si>
  <si>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</si>
  <si>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</si>
  <si>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</si>
  <si>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</si>
  <si>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</si>
  <si>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</si>
  <si>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</si>
  <si>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</si>
  <si>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</si>
  <si>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</si>
  <si>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</si>
  <si>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</si>
  <si>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</si>
  <si>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</si>
  <si>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</si>
  <si>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</si>
  <si>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</si>
  <si>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</si>
  <si>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</si>
  <si>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</si>
  <si>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</si>
  <si>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</si>
  <si>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</si>
  <si>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</si>
  <si>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</si>
  <si>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</si>
  <si>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</si>
  <si>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</si>
  <si>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</si>
  <si>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</si>
  <si>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</si>
  <si>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</si>
  <si>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</si>
  <si>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</si>
  <si>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</si>
  <si>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</si>
  <si>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</si>
  <si>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</si>
  <si>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</si>
  <si>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</si>
  <si>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</si>
  <si>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</si>
  <si>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</si>
  <si>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</si>
  <si>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</si>
  <si>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</si>
  <si>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</si>
  <si>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</si>
  <si>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</si>
  <si>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</si>
  <si>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</si>
  <si>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</si>
  <si>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</si>
  <si>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</si>
  <si>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</si>
  <si>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</si>
  <si>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</si>
  <si>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</si>
  <si>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</si>
  <si>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</si>
  <si>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</si>
  <si>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</si>
  <si>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</si>
  <si>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</si>
  <si>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</si>
  <si>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</si>
  <si>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</si>
  <si>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</si>
  <si>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</si>
  <si>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</si>
  <si>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</si>
  <si>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</si>
  <si>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</si>
  <si>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</si>
  <si>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</si>
  <si>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</si>
  <si>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</si>
  <si>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</si>
  <si>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</si>
  <si>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</si>
  <si>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</si>
  <si>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</si>
  <si>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</si>
  <si>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</si>
  <si>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</si>
  <si>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</si>
  <si>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</si>
  <si>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</si>
  <si>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</si>
  <si>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</si>
  <si>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</si>
  <si>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</si>
  <si>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</si>
  <si>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</si>
  <si>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</si>
  <si>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</si>
  <si>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</si>
  <si>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</si>
  <si>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</si>
  <si>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</si>
  <si>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</si>
  <si>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</si>
  <si>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</si>
  <si>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</si>
  <si>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</si>
  <si>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</si>
  <si>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</si>
  <si>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</si>
  <si>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</si>
  <si>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</si>
  <si>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</si>
  <si>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</si>
  <si>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</si>
  <si>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</si>
  <si>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</si>
  <si>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</si>
  <si>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</si>
  <si>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</si>
  <si>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</si>
  <si>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</si>
  <si>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</si>
  <si>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</si>
  <si>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</si>
  <si>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</si>
  <si>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</si>
  <si>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</si>
  <si>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</si>
  <si>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</si>
  <si>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</si>
  <si>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</si>
  <si>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</si>
  <si>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</si>
  <si>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</si>
  <si>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</si>
  <si>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</si>
  <si>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</si>
  <si>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</si>
  <si>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</si>
  <si>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</si>
  <si>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</si>
  <si>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</si>
  <si>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</si>
  <si>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</si>
  <si>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</si>
  <si>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</si>
  <si>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</si>
  <si>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</si>
  <si>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</si>
  <si>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</si>
  <si>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</si>
  <si>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</si>
  <si>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</si>
  <si>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</si>
  <si>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</si>
  <si>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</si>
  <si>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</si>
  <si>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</si>
  <si>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</si>
  <si>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</si>
  <si>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</si>
  <si>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</si>
  <si>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</si>
  <si>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</si>
  <si>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</si>
  <si>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</si>
  <si>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</si>
  <si>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</si>
  <si>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</si>
  <si>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</si>
  <si>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</si>
  <si>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</si>
  <si>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</si>
  <si>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</si>
  <si>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</si>
  <si>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</si>
  <si>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</si>
  <si>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</si>
  <si>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</si>
  <si>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</si>
  <si>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</si>
  <si>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</si>
  <si>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</si>
  <si>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</si>
  <si>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</si>
  <si>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</si>
  <si>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</si>
  <si>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</si>
  <si>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</si>
  <si>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</si>
  <si>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</si>
  <si>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</si>
  <si>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</si>
  <si>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</si>
  <si>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</si>
  <si>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</si>
  <si>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</si>
  <si>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</si>
  <si>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</si>
  <si>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</si>
  <si>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</si>
  <si>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</si>
  <si>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</si>
  <si>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</si>
  <si>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</si>
  <si>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</si>
  <si>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</si>
  <si>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</si>
  <si>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</si>
  <si>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</si>
  <si>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</si>
  <si>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</si>
  <si>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</si>
  <si>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</si>
  <si>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</si>
  <si>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</si>
  <si>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</si>
  <si>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</si>
  <si>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</si>
  <si>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</si>
  <si>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</si>
  <si>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</si>
  <si>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</si>
  <si>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</si>
  <si>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</si>
  <si>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</si>
  <si>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</si>
  <si>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</si>
  <si>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</si>
  <si>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</si>
  <si>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</si>
  <si>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</si>
  <si>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</si>
  <si>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</si>
  <si>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</si>
  <si>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</si>
  <si>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</si>
  <si>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</si>
  <si>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</si>
  <si>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</si>
  <si>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</si>
  <si>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</si>
  <si>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</si>
  <si>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</si>
  <si>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</si>
  <si>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</si>
  <si>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</si>
  <si>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</si>
  <si>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</si>
  <si>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</si>
  <si>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</si>
  <si>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</si>
  <si>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</si>
  <si>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</si>
  <si>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</si>
  <si>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</si>
  <si>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</si>
  <si>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</si>
  <si>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</si>
  <si>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</si>
  <si>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</si>
  <si>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</si>
  <si>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</si>
  <si>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</si>
  <si>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</si>
  <si>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</si>
  <si>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</si>
  <si>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</si>
  <si>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</si>
  <si>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</si>
  <si>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</si>
  <si>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</si>
  <si>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</si>
  <si>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</si>
  <si>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</si>
  <si>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</si>
  <si>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</si>
  <si>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</si>
  <si>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</si>
  <si>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</si>
  <si>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</si>
  <si>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</si>
  <si>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</si>
  <si>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</si>
  <si>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</si>
  <si>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</si>
  <si>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</si>
  <si>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</si>
  <si>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</si>
  <si>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</si>
  <si>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</si>
  <si>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</si>
  <si>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</si>
  <si>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</si>
  <si>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</si>
  <si>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</si>
  <si>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</si>
  <si>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</si>
  <si>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</si>
  <si>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</si>
  <si>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</si>
  <si>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</si>
  <si>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</si>
  <si>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</si>
  <si>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</si>
  <si>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</si>
  <si>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</si>
  <si>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</si>
  <si>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</si>
  <si>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</si>
  <si>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</si>
  <si>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</si>
  <si>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</si>
  <si>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</si>
  <si>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</si>
  <si>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</si>
  <si>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</si>
  <si>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</si>
  <si>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</si>
  <si>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</si>
  <si>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</si>
  <si>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</si>
  <si>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</si>
  <si>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</si>
  <si>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</si>
  <si>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</si>
  <si>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</si>
  <si>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</si>
  <si>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</si>
  <si>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</si>
  <si>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</si>
  <si>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</si>
  <si>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</si>
  <si>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</si>
  <si>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</si>
  <si>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</si>
  <si>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</si>
  <si>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</si>
  <si>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</si>
  <si>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</si>
  <si>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</si>
  <si>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</si>
  <si>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</si>
  <si>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</si>
  <si>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</si>
  <si>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</si>
  <si>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</si>
  <si>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</si>
  <si>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</si>
  <si>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</si>
  <si>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</si>
  <si>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</si>
  <si>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</si>
  <si>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</si>
  <si>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</si>
  <si>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</si>
  <si>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</si>
  <si>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</si>
  <si>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</si>
  <si>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</si>
  <si>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</si>
  <si>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</si>
  <si>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</si>
  <si>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</si>
  <si>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</si>
  <si>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</si>
  <si>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</si>
  <si>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</si>
  <si>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</si>
  <si>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</si>
  <si>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</si>
  <si>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</si>
  <si>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</si>
  <si>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</si>
  <si>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</si>
  <si>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</si>
  <si>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</si>
  <si>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</si>
  <si>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</si>
  <si>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</si>
  <si>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</si>
  <si>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</si>
  <si>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</si>
  <si>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</si>
  <si>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</si>
  <si>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</si>
  <si>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</si>
  <si>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</si>
  <si>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</si>
  <si>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</si>
  <si>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</si>
  <si>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</si>
  <si>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</si>
  <si>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</si>
  <si>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</si>
  <si>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</si>
  <si>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</si>
  <si>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</si>
  <si>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</si>
  <si>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</si>
  <si>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</si>
  <si>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</si>
  <si>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</si>
  <si>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</si>
  <si>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</si>
  <si>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</si>
  <si>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</si>
  <si>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</si>
  <si>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</si>
  <si>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</si>
  <si>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</si>
  <si>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</si>
  <si>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</si>
  <si>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</si>
  <si>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</si>
  <si>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</si>
  <si>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</si>
  <si>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</si>
  <si>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</si>
  <si>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</si>
  <si>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</si>
  <si>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</si>
  <si>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</si>
  <si>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</si>
  <si>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</si>
  <si>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</si>
  <si>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</si>
  <si>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</si>
  <si>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</si>
  <si>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</si>
  <si>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</si>
  <si>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</si>
  <si>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</si>
  <si>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</si>
  <si>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</si>
  <si>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</si>
  <si>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</si>
  <si>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</si>
  <si>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</si>
  <si>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</si>
  <si>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</si>
  <si>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</si>
  <si>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</si>
  <si>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</si>
  <si>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</si>
  <si>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</si>
  <si>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</si>
  <si>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</si>
  <si>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</si>
  <si>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</si>
  <si>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</si>
  <si>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</si>
  <si>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</si>
  <si>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</si>
  <si>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</si>
  <si>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</si>
  <si>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</si>
  <si>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</si>
  <si>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</si>
  <si>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</si>
  <si>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</si>
  <si>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</si>
  <si>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</si>
  <si>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</si>
  <si>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</si>
  <si>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</si>
  <si>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</si>
  <si>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</si>
  <si>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</si>
  <si>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</si>
  <si>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</si>
  <si>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</si>
  <si>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</si>
  <si>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</si>
  <si>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</si>
  <si>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</si>
  <si>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</si>
  <si>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</si>
  <si>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</si>
  <si>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</si>
  <si>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</si>
  <si>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</si>
  <si>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</si>
  <si>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</si>
  <si>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</si>
  <si>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</si>
  <si>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</si>
  <si>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</si>
  <si>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</si>
  <si>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</si>
  <si>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</si>
  <si>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</si>
  <si>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</si>
  <si>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</si>
  <si>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</si>
  <si>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</si>
  <si>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</si>
  <si>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</si>
  <si>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</si>
  <si>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</si>
  <si>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</si>
  <si>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</si>
  <si>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</si>
  <si>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</si>
  <si>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</si>
  <si>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</si>
  <si>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</si>
  <si>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</si>
  <si>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</si>
  <si>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</si>
  <si>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</si>
  <si>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</si>
  <si>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</si>
  <si>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</si>
  <si>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</si>
  <si>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</si>
  <si>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</si>
  <si>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</si>
  <si>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</si>
  <si>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</si>
  <si>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</si>
  <si>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</si>
  <si>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</si>
  <si>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</si>
  <si>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</si>
  <si>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</si>
  <si>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</si>
  <si>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</si>
  <si>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</si>
  <si>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</si>
  <si>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</si>
  <si>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</si>
  <si>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</si>
  <si>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</si>
  <si>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</si>
  <si>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</si>
  <si>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</si>
  <si>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</si>
  <si>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</si>
  <si>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</si>
  <si>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</si>
  <si>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</si>
  <si>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</si>
  <si>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</si>
  <si>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</si>
  <si>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</si>
  <si>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</si>
  <si>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</si>
  <si>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</si>
  <si>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</si>
  <si>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</si>
  <si>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</si>
  <si>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</si>
  <si>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</si>
  <si>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</si>
  <si>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</si>
  <si>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</si>
  <si>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</si>
  <si>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</si>
  <si>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</si>
  <si>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</si>
  <si>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</si>
  <si>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</si>
  <si>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</si>
  <si>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</si>
  <si>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</si>
  <si>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</si>
  <si>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</si>
  <si>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</si>
  <si>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</si>
  <si>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</si>
  <si>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</si>
  <si>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</si>
  <si>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</si>
  <si>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</si>
  <si>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</si>
  <si>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</si>
  <si>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</si>
  <si>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</si>
  <si>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</si>
  <si>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</si>
  <si>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</si>
  <si>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</si>
  <si>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</si>
  <si>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</si>
  <si>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</si>
  <si>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</si>
  <si>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</si>
  <si>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</si>
  <si>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</si>
  <si>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</si>
  <si>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</si>
  <si>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</si>
  <si>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</si>
  <si>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</si>
  <si>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</si>
  <si>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</si>
  <si>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</si>
  <si>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</si>
  <si>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</si>
  <si>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</si>
  <si>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</si>
  <si>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</si>
  <si>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</si>
  <si>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</si>
  <si>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</si>
  <si>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</si>
  <si>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</si>
  <si>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</si>
  <si>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</si>
  <si>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</si>
  <si>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</si>
  <si>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</si>
  <si>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</si>
  <si>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</si>
  <si>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</si>
  <si>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</si>
  <si>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</si>
  <si>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</si>
  <si>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</si>
  <si>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</si>
  <si>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</si>
  <si>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</si>
  <si>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</si>
  <si>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</si>
  <si>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</si>
  <si>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</si>
  <si>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</si>
  <si>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</si>
  <si>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</si>
  <si>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</si>
  <si>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</si>
  <si>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</si>
  <si>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</si>
  <si>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</si>
  <si>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</si>
  <si>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</si>
  <si>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</si>
  <si>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</si>
  <si>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</si>
  <si>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</si>
  <si>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</si>
  <si>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</si>
  <si>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</si>
  <si>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</si>
  <si>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</si>
  <si>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</si>
  <si>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</si>
  <si>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</si>
  <si>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</si>
  <si>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</si>
  <si>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</si>
  <si>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</si>
  <si>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</si>
  <si>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</si>
  <si>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</si>
  <si>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</si>
  <si>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</si>
  <si>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</si>
  <si>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</si>
  <si>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</si>
  <si>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</si>
  <si>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</si>
  <si>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</si>
  <si>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</si>
  <si>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</si>
  <si>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</si>
  <si>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</si>
  <si>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</si>
  <si>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</si>
  <si>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</si>
  <si>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</si>
  <si>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</si>
  <si>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</si>
  <si>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</si>
  <si>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</si>
  <si>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</si>
  <si>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</si>
  <si>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</si>
  <si>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</si>
  <si>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</si>
  <si>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</si>
  <si>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</si>
  <si>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</si>
  <si>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</si>
  <si>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</si>
  <si>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</si>
  <si>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</si>
  <si>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</si>
  <si>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</si>
  <si>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</si>
  <si>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</si>
  <si>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</si>
  <si>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</si>
  <si>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</si>
  <si>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</si>
  <si>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</si>
  <si>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</si>
  <si>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</si>
  <si>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</si>
  <si>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</si>
  <si>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</si>
  <si>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</si>
  <si>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</si>
  <si>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</si>
  <si>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</si>
  <si>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</si>
  <si>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</si>
  <si>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</si>
  <si>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</si>
  <si>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</si>
  <si>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</si>
  <si>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</si>
  <si>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</si>
  <si>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</si>
  <si>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</si>
  <si>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</si>
  <si>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</si>
  <si>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</si>
  <si>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</si>
  <si>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</si>
  <si>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</si>
  <si>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</si>
  <si>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</si>
  <si>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</si>
  <si>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</si>
  <si>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</si>
  <si>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</si>
  <si>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</si>
  <si>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</si>
  <si>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</si>
  <si>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</si>
  <si>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</si>
  <si>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</si>
  <si>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</si>
  <si>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</si>
  <si>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</si>
  <si>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</si>
  <si>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</si>
  <si>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</si>
  <si>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</si>
  <si>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</si>
  <si>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</si>
  <si>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</si>
  <si>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</si>
  <si>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</si>
  <si>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</si>
  <si>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</si>
  <si>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</si>
  <si>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</si>
  <si>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</si>
  <si>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</si>
  <si>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</si>
  <si>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</si>
  <si>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</si>
  <si>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</si>
  <si>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</si>
  <si>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</si>
  <si>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</si>
  <si>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</si>
  <si>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</si>
  <si>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</si>
  <si>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</si>
  <si>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</si>
  <si>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</si>
  <si>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</si>
  <si>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</si>
  <si>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</si>
  <si>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</si>
  <si>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</si>
  <si>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</si>
  <si>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</si>
  <si>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</si>
  <si>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</si>
  <si>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</si>
  <si>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</si>
  <si>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</si>
  <si>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</si>
  <si>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</si>
  <si>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</si>
  <si>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</si>
  <si>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</si>
  <si>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</si>
  <si>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</si>
  <si>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</si>
  <si>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</si>
  <si>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</si>
  <si>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</si>
  <si>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</si>
  <si>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</si>
  <si>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</si>
  <si>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</si>
  <si>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</si>
  <si>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</si>
  <si>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</si>
  <si>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</si>
  <si>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</si>
  <si>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</si>
  <si>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</si>
  <si>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</si>
  <si>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</si>
  <si>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</si>
  <si>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</si>
  <si>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</si>
  <si>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</si>
  <si>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</si>
  <si>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</si>
  <si>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</si>
  <si>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</si>
  <si>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</si>
  <si>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</si>
  <si>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</si>
  <si>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</si>
  <si>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</si>
  <si>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</si>
  <si>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</si>
  <si>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</si>
  <si>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</si>
  <si>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</si>
  <si>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</si>
  <si>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</si>
  <si>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</si>
  <si>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</si>
  <si>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</si>
  <si>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</si>
  <si>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</si>
  <si>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</si>
  <si>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</si>
  <si>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</si>
  <si>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</si>
  <si>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</si>
  <si>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</si>
  <si>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</si>
  <si>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</si>
  <si>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</si>
  <si>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</si>
  <si>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</si>
  <si>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</si>
  <si>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</si>
  <si>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</si>
  <si>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</si>
  <si>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</si>
  <si>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</si>
  <si>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</si>
  <si>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</si>
  <si>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</si>
  <si>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</si>
  <si>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</si>
  <si>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</si>
  <si>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</si>
  <si>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</si>
  <si>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</si>
  <si>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</si>
  <si>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</si>
  <si>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</si>
  <si>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</si>
  <si>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</si>
  <si>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</si>
  <si>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</si>
  <si>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</si>
  <si>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</si>
  <si>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</si>
  <si>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</si>
  <si>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</si>
  <si>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</si>
  <si>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</si>
  <si>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</si>
  <si>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</si>
  <si>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</si>
  <si>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</si>
  <si>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</si>
  <si>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</si>
  <si>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</si>
  <si>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</si>
  <si>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</si>
  <si>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</si>
  <si>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</si>
  <si>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</si>
  <si>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</si>
  <si>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</si>
  <si>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</si>
  <si>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</si>
  <si>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</si>
  <si>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</si>
  <si>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</si>
  <si>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</si>
  <si>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</si>
  <si>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</si>
  <si>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</si>
  <si>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</si>
  <si>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</si>
  <si>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</si>
  <si>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</si>
  <si>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</si>
  <si>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</si>
  <si>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</si>
  <si>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</si>
  <si>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</si>
  <si>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</si>
  <si>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</si>
  <si>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</si>
  <si>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</si>
  <si>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</si>
  <si>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</si>
  <si>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</si>
  <si>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</si>
  <si>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</si>
  <si>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</si>
  <si>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</si>
  <si>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</si>
  <si>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</si>
  <si>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</si>
  <si>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</si>
  <si>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</si>
  <si>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</si>
  <si>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</si>
  <si>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</si>
  <si>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</si>
  <si>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</si>
  <si>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</si>
  <si>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</si>
  <si>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</si>
  <si>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</si>
  <si>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</si>
  <si>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</si>
  <si>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</si>
  <si>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</si>
  <si>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</si>
  <si>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</si>
  <si>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</si>
  <si>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</si>
  <si>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</si>
  <si>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</si>
  <si>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</si>
  <si>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</si>
  <si>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</si>
  <si>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</si>
  <si>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</si>
  <si>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</si>
  <si>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</si>
  <si>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</si>
  <si>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</si>
  <si>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</si>
  <si>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</si>
  <si>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</si>
  <si>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</si>
  <si>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</si>
  <si>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</si>
  <si>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</si>
  <si>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</si>
  <si>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</si>
  <si>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</si>
  <si>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</si>
  <si>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</si>
  <si>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</si>
  <si>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</si>
  <si>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</si>
  <si>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</si>
  <si>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</si>
  <si>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</si>
  <si>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</si>
  <si>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</si>
  <si>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</si>
  <si>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</si>
  <si>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</si>
  <si>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</si>
  <si>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</si>
  <si>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</si>
  <si>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</si>
  <si>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</si>
  <si>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</si>
  <si>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</si>
  <si>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</si>
  <si>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</si>
  <si>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</si>
  <si>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</si>
  <si>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</si>
  <si>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</si>
  <si>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</si>
  <si>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</si>
  <si>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</si>
  <si>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</si>
  <si>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</si>
  <si>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</si>
  <si>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</si>
  <si>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</si>
  <si>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</si>
  <si>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</si>
  <si>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</si>
  <si>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</si>
  <si>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</si>
  <si>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</si>
  <si>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</si>
  <si>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</si>
  <si>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</si>
  <si>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</si>
  <si>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</si>
  <si>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</si>
  <si>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</si>
  <si>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</si>
  <si>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</si>
  <si>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</si>
  <si>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</si>
  <si>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</si>
  <si>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</si>
  <si>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</si>
  <si>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</si>
  <si>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</si>
  <si>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</si>
  <si>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</si>
  <si>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</si>
  <si>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</si>
  <si>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</si>
  <si>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</si>
  <si>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</si>
  <si>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</si>
  <si>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</si>
  <si>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</si>
  <si>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</si>
  <si>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</si>
  <si>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</si>
  <si>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</si>
  <si>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</si>
  <si>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</si>
  <si>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</si>
  <si>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</si>
  <si>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</si>
  <si>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</si>
  <si>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</si>
  <si>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</si>
  <si>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</si>
  <si>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</si>
  <si>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</si>
  <si>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</si>
  <si>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</si>
  <si>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</si>
  <si>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</si>
  <si>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</si>
  <si>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</si>
  <si>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</si>
  <si>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</si>
  <si>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</si>
  <si>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</si>
  <si>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</si>
  <si>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</si>
  <si>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</si>
  <si>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</si>
  <si>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</si>
  <si>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</si>
  <si>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</si>
  <si>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</si>
  <si>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</si>
  <si>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</si>
  <si>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</si>
  <si>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</si>
  <si>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</si>
  <si>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</si>
  <si>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</si>
  <si>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</si>
  <si>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</si>
  <si>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</si>
  <si>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</si>
  <si>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</si>
  <si>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</si>
  <si>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</si>
  <si>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</si>
  <si>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</si>
  <si>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</si>
  <si>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</si>
  <si>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</si>
  <si>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</si>
  <si>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</si>
  <si>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</si>
  <si>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</si>
  <si>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</si>
  <si>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</si>
  <si>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</si>
  <si>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</si>
  <si>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</si>
  <si>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</si>
  <si>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</si>
  <si>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</si>
  <si>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</si>
  <si>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</si>
  <si>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</si>
  <si>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</si>
  <si>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</si>
  <si>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</si>
  <si>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</si>
  <si>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</si>
  <si>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</si>
  <si>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</si>
  <si>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</si>
  <si>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</si>
  <si>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</si>
  <si>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</si>
  <si>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</si>
  <si>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</si>
  <si>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</si>
  <si>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</si>
  <si>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</si>
  <si>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</si>
  <si>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</si>
  <si>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</si>
  <si>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</si>
  <si>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</si>
  <si>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</si>
  <si>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</si>
  <si>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</si>
  <si>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</si>
  <si>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</si>
  <si>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</si>
  <si>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</si>
  <si>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</si>
  <si>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</si>
  <si>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</si>
  <si>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</si>
  <si>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</si>
  <si>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</si>
  <si>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</si>
  <si>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</si>
  <si>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</si>
  <si>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</si>
  <si>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</si>
  <si>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</si>
  <si>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</si>
  <si>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</si>
  <si>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</si>
  <si>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</si>
  <si>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</si>
  <si>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</si>
  <si>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</si>
  <si>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</si>
  <si>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</si>
  <si>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</si>
  <si>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</si>
  <si>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</si>
  <si>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</si>
  <si>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</si>
  <si>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</si>
  <si>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</si>
  <si>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</si>
  <si>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</si>
  <si>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</si>
  <si>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</si>
  <si>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</si>
  <si>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</si>
  <si>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</si>
  <si>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</si>
  <si>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</si>
  <si>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</si>
  <si>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</si>
  <si>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</si>
  <si>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</si>
  <si>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</si>
  <si>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</si>
  <si>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</si>
  <si>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</si>
  <si>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</si>
  <si>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</si>
  <si>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</si>
  <si>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</si>
  <si>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</si>
  <si>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</si>
  <si>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</si>
  <si>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</si>
  <si>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</si>
  <si>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</si>
  <si>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</si>
  <si>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</si>
  <si>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</si>
  <si>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</si>
  <si>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</si>
  <si>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</si>
  <si>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</si>
  <si>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</si>
  <si>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</si>
  <si>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</si>
  <si>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</si>
  <si>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</si>
  <si>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</si>
  <si>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</si>
  <si>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</si>
  <si>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</si>
  <si>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</si>
  <si>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</si>
  <si>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</si>
  <si>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</si>
  <si>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</si>
  <si>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</si>
  <si>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</si>
  <si>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</si>
  <si>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</si>
  <si>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</si>
  <si>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</si>
  <si>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</si>
  <si>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</si>
  <si>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</si>
  <si>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</si>
  <si>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</si>
  <si>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</si>
  <si>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</si>
  <si>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</si>
  <si>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</si>
  <si>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</si>
  <si>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</si>
  <si>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</si>
  <si>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</si>
  <si>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</si>
  <si>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</si>
  <si>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</si>
  <si>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</si>
  <si>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</si>
  <si>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</si>
  <si>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</si>
  <si>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</si>
  <si>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</si>
  <si>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</si>
  <si>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</si>
  <si>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</si>
  <si>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</si>
  <si>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</si>
  <si>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</si>
  <si>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</si>
  <si>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</si>
  <si>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</si>
  <si>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</si>
  <si>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</si>
  <si>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</si>
  <si>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</si>
  <si>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</si>
  <si>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</si>
  <si>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</si>
  <si>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</si>
  <si>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</si>
  <si>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</si>
  <si>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</si>
  <si>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</si>
  <si>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</si>
  <si>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</si>
  <si>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</si>
  <si>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</si>
  <si>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</si>
  <si>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</si>
  <si>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</si>
  <si>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</si>
  <si>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</si>
  <si>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</si>
  <si>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</si>
  <si>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</si>
  <si>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</si>
  <si>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</si>
  <si>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</si>
  <si>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</si>
  <si>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</si>
  <si>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</si>
  <si>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</si>
  <si>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</si>
  <si>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</si>
  <si>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</si>
  <si>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</si>
  <si>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</si>
  <si>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</si>
  <si>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</si>
  <si>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</si>
  <si>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</si>
  <si>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</si>
  <si>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</si>
  <si>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</si>
  <si>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</si>
  <si>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</si>
  <si>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</si>
  <si>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</si>
  <si>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</si>
  <si>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</si>
  <si>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</si>
  <si>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</si>
  <si>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</si>
  <si>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</si>
  <si>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</si>
  <si>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</si>
  <si>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</si>
  <si>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</si>
  <si>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</si>
  <si>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</si>
  <si>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</si>
  <si>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</si>
  <si>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</si>
  <si>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</si>
  <si>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</si>
  <si>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</si>
  <si>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</si>
  <si>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</si>
  <si>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</si>
  <si>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</si>
  <si>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</si>
  <si>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</si>
  <si>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</si>
  <si>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</si>
  <si>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</si>
  <si>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</si>
  <si>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</si>
  <si>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</si>
  <si>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</si>
  <si>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</si>
  <si>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</si>
  <si>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</si>
  <si>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</si>
  <si>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</si>
  <si>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</si>
  <si>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</si>
  <si>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</si>
  <si>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</si>
  <si>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</si>
  <si>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</si>
  <si>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</si>
  <si>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</si>
  <si>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</si>
  <si>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</si>
  <si>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</si>
  <si>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</si>
  <si>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</si>
  <si>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</si>
  <si>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</si>
  <si>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</si>
  <si>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</si>
  <si>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</si>
  <si>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</si>
  <si>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</si>
  <si>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</si>
  <si>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</si>
  <si>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</si>
  <si>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</si>
  <si>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</si>
  <si>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</si>
  <si>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</si>
  <si>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</si>
  <si>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</si>
  <si>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</si>
  <si>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</si>
  <si>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</si>
  <si>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</si>
  <si>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</si>
  <si>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</si>
  <si>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</si>
  <si>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</si>
  <si>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</si>
  <si>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</si>
  <si>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</si>
  <si>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</si>
  <si>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</si>
  <si>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</si>
  <si>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</si>
  <si>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</si>
  <si>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</si>
  <si>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</si>
  <si>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</si>
  <si>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</si>
  <si>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</si>
  <si>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</si>
  <si>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</si>
  <si>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</si>
  <si>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</si>
  <si>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</si>
  <si>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</si>
  <si>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</si>
  <si>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</si>
  <si>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</si>
  <si>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</si>
  <si>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</si>
  <si>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</si>
  <si>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</si>
  <si>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</si>
  <si>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</si>
  <si>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</si>
  <si>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</si>
  <si>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</si>
  <si>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</si>
  <si>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</si>
  <si>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</si>
  <si>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</si>
  <si>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</si>
  <si>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</si>
  <si>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</si>
  <si>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</si>
  <si>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</si>
  <si>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</si>
  <si>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</si>
  <si>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</si>
  <si>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</si>
  <si>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</si>
  <si>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</si>
  <si>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</si>
  <si>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</si>
  <si>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</si>
  <si>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</si>
  <si>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</si>
  <si>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</si>
  <si>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</si>
  <si>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</si>
  <si>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</si>
  <si>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</si>
  <si>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</si>
  <si>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</si>
  <si>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</si>
  <si>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</si>
  <si>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</si>
  <si>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</si>
  <si>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</si>
  <si>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</si>
  <si>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</si>
  <si>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</si>
  <si>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</si>
  <si>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</si>
  <si>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</si>
  <si>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</si>
  <si>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</si>
  <si>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</si>
  <si>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</si>
  <si>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</si>
  <si>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</si>
  <si>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</si>
  <si>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</si>
  <si>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</si>
  <si>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</si>
  <si>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</si>
  <si>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</si>
  <si>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</si>
  <si>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</si>
  <si>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</si>
  <si>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</si>
  <si>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</si>
  <si>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</si>
  <si>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</si>
  <si>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</si>
  <si>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</si>
  <si>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</si>
  <si>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</si>
  <si>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</si>
  <si>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</si>
  <si>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</si>
  <si>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</si>
  <si>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</si>
  <si>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</si>
  <si>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</si>
  <si>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</si>
  <si>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</si>
  <si>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</si>
  <si>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</si>
  <si>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</si>
  <si>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</si>
  <si>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</si>
  <si>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</si>
  <si>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</si>
  <si>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</si>
  <si>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</si>
  <si>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</si>
  <si>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</si>
  <si>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</si>
  <si>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</si>
  <si>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</si>
  <si>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</si>
  <si>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</si>
  <si>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</si>
  <si>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</si>
  <si>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</si>
  <si>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</si>
  <si>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</si>
  <si>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</si>
  <si>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</si>
  <si>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</si>
  <si>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</si>
  <si>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</si>
  <si>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</si>
  <si>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</si>
  <si>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</si>
  <si>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</si>
  <si>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</si>
  <si>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</si>
  <si>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</si>
  <si>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</si>
  <si>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</si>
  <si>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</si>
  <si>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</si>
  <si>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</si>
  <si>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</si>
  <si>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</si>
  <si>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</si>
  <si>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</si>
  <si>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</si>
  <si>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</si>
  <si>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</si>
  <si>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</si>
  <si>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</si>
  <si>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</si>
  <si>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</si>
  <si>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</si>
  <si>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</si>
  <si>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</si>
  <si>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</si>
  <si>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</si>
  <si>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</si>
  <si>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</si>
  <si>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</si>
  <si>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</si>
  <si>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</si>
  <si>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</si>
  <si>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</si>
  <si>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</si>
  <si>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</si>
  <si>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</si>
  <si>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</si>
  <si>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</si>
  <si>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</si>
  <si>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</si>
  <si>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</si>
  <si>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</si>
  <si>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</si>
  <si>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</si>
  <si>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</si>
  <si>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</si>
  <si>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</si>
  <si>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</si>
  <si>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</si>
  <si>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</si>
  <si>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</si>
  <si>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</si>
  <si>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</si>
  <si>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</si>
  <si>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</si>
  <si>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</si>
  <si>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</si>
  <si>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</si>
  <si>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</si>
  <si>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</si>
  <si>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</si>
  <si>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</si>
  <si>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</si>
  <si>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</si>
  <si>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</si>
  <si>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</si>
  <si>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</si>
  <si>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</si>
  <si>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</si>
  <si>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</si>
  <si>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</si>
  <si>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</si>
  <si>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</si>
  <si>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</si>
  <si>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</si>
  <si>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</si>
  <si>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</si>
  <si>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</si>
  <si>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</si>
  <si>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</si>
  <si>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</si>
  <si>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</si>
  <si>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</si>
  <si>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</si>
  <si>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</si>
  <si>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</si>
  <si>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</si>
  <si>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</si>
  <si>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</si>
  <si>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</si>
  <si>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</si>
  <si>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</si>
  <si>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</si>
  <si>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</si>
  <si>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</si>
  <si>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</si>
  <si>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</si>
  <si>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</si>
  <si>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</si>
  <si>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</si>
  <si>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</si>
  <si>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</si>
  <si>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</si>
  <si>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</si>
  <si>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</si>
  <si>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</si>
  <si>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</si>
  <si>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</si>
  <si>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</si>
  <si>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</si>
  <si>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</si>
  <si>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</si>
  <si>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</si>
  <si>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</si>
  <si>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</si>
  <si>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</si>
  <si>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</si>
  <si>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</si>
  <si>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</si>
  <si>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</si>
  <si>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</si>
  <si>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</si>
  <si>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</si>
  <si>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</si>
  <si>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</si>
  <si>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</si>
  <si>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</si>
  <si>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</si>
  <si>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</si>
  <si>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</si>
  <si>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</si>
  <si>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</si>
  <si>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</si>
  <si>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</si>
  <si>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</si>
  <si>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</si>
  <si>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</si>
  <si>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</si>
  <si>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</si>
  <si>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</si>
  <si>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</si>
  <si>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</si>
  <si>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</si>
  <si>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</si>
  <si>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</si>
  <si>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</si>
  <si>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</si>
  <si>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</si>
  <si>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</si>
  <si>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</si>
  <si>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</si>
  <si>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</si>
  <si>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</si>
  <si>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</si>
  <si>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</si>
  <si>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</si>
  <si>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</si>
  <si>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</si>
  <si>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</si>
  <si>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</si>
  <si>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</si>
  <si>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</si>
  <si>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</si>
  <si>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</si>
  <si>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</si>
  <si>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</si>
  <si>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</si>
  <si>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</si>
  <si>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</si>
  <si>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</si>
  <si>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</si>
  <si>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</si>
  <si>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</si>
  <si>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</si>
  <si>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</si>
  <si>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</si>
  <si>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</si>
  <si>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</si>
  <si>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</si>
  <si>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</si>
  <si>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</si>
  <si>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</si>
  <si>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</si>
  <si>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</si>
  <si>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</si>
  <si>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</si>
  <si>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</si>
  <si>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</si>
  <si>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</si>
  <si>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</si>
  <si>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</si>
  <si>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</si>
  <si>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</si>
  <si>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</si>
  <si>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</si>
  <si>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</si>
  <si>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</si>
  <si>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</si>
  <si>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</si>
  <si>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</si>
  <si>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</si>
  <si>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</si>
  <si>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</si>
  <si>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</si>
  <si>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</si>
  <si>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</si>
  <si>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</si>
  <si>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</si>
  <si>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</si>
  <si>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</si>
  <si>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</si>
  <si>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</si>
  <si>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</si>
  <si>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</si>
  <si>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</si>
  <si>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</si>
  <si>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</si>
  <si>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</si>
  <si>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</si>
  <si>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</si>
  <si>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</si>
  <si>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</si>
  <si>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</si>
  <si>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</si>
  <si>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</si>
  <si>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</si>
  <si>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</si>
  <si>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</si>
  <si>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</si>
  <si>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</si>
  <si>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</si>
  <si>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</si>
  <si>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</si>
  <si>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</si>
  <si>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</si>
  <si>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</si>
  <si>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</si>
  <si>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</si>
  <si>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</si>
  <si>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</si>
  <si>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</si>
  <si>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</si>
  <si>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</si>
  <si>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</si>
  <si>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</si>
  <si>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</si>
  <si>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</si>
  <si>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</si>
  <si>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</si>
  <si>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</si>
  <si>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</si>
  <si>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</si>
  <si>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</si>
  <si>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</si>
  <si>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</si>
  <si>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</si>
  <si>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</si>
  <si>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</si>
  <si>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</si>
  <si>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</si>
  <si>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</si>
  <si>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</si>
  <si>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</si>
  <si>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</si>
  <si>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</si>
  <si>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</si>
  <si>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</si>
  <si>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</si>
  <si>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</si>
  <si>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</si>
  <si>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</si>
  <si>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</si>
  <si>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</si>
  <si>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</si>
  <si>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</si>
  <si>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</si>
  <si>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</si>
  <si>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</si>
  <si>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</si>
  <si>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</si>
  <si>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</si>
  <si>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</si>
  <si>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</si>
  <si>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</si>
  <si>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</si>
  <si>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</si>
  <si>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</si>
  <si>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</si>
  <si>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</si>
  <si>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</si>
  <si>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</si>
  <si>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</si>
  <si>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</si>
  <si>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</si>
  <si>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</si>
  <si>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</si>
  <si>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</si>
  <si>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</si>
  <si>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</si>
  <si>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</si>
  <si>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</si>
  <si>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</si>
  <si>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</si>
  <si>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</si>
  <si>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</si>
  <si>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</si>
  <si>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</si>
  <si>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</si>
  <si>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</si>
  <si>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</si>
  <si>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</si>
  <si>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</si>
  <si>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</si>
  <si>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</si>
  <si>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</si>
  <si>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</si>
  <si>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</si>
  <si>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</si>
  <si>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</si>
  <si>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</si>
  <si>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</si>
  <si>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</si>
  <si>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</si>
  <si>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</si>
  <si>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</si>
  <si>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</si>
  <si>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</si>
  <si>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</si>
  <si>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</si>
  <si>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</si>
  <si>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</si>
  <si>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</si>
  <si>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</si>
  <si>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</si>
  <si>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</si>
  <si>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</si>
  <si>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</si>
  <si>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</si>
  <si>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</si>
  <si>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</si>
  <si>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</si>
  <si>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</si>
  <si>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</si>
  <si>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</si>
  <si>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</si>
  <si>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</si>
  <si>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</si>
  <si>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</si>
  <si>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</si>
  <si>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</si>
  <si>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</si>
  <si>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</si>
  <si>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</si>
  <si>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</si>
  <si>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</si>
  <si>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</si>
  <si>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</si>
  <si>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</si>
  <si>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</si>
  <si>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</si>
  <si>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</si>
  <si>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</si>
  <si>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</si>
  <si>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</si>
  <si>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</si>
  <si>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</si>
  <si>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</si>
  <si>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</si>
  <si>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</si>
  <si>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</si>
  <si>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</si>
  <si>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</si>
  <si>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</si>
  <si>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</si>
  <si>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</si>
  <si>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</si>
  <si>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</si>
  <si>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</si>
  <si>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</si>
  <si>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</si>
  <si>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</si>
  <si>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</si>
  <si>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</si>
  <si>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</si>
  <si>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</si>
  <si>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</si>
  <si>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</si>
  <si>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</si>
  <si>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</si>
  <si>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</si>
  <si>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</si>
  <si>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</si>
  <si>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</si>
  <si>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</si>
  <si>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</si>
  <si>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</si>
  <si>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</si>
  <si>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</si>
  <si>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</si>
  <si>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</si>
  <si>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</si>
  <si>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</si>
  <si>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</si>
  <si>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</si>
  <si>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</si>
  <si>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</si>
  <si>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</si>
  <si>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</si>
  <si>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</si>
  <si>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</si>
  <si>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</si>
  <si>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</si>
  <si>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</si>
  <si>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</si>
  <si>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</si>
  <si>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</si>
  <si>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</si>
  <si>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</si>
  <si>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</si>
  <si>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</si>
  <si>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</si>
  <si>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</si>
  <si>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</si>
  <si>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</si>
  <si>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</si>
  <si>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</si>
  <si>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</si>
  <si>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</si>
  <si>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</si>
  <si>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</si>
  <si>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</si>
  <si>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</si>
  <si>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</si>
  <si>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</si>
  <si>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</si>
  <si>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</si>
  <si>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</si>
  <si>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</si>
  <si>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</si>
  <si>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</si>
  <si>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</si>
  <si>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</si>
  <si>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</si>
  <si>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</si>
  <si>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</si>
  <si>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</si>
  <si>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</si>
  <si>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</si>
  <si>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</si>
  <si>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</si>
  <si>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</si>
  <si>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</si>
  <si>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</si>
  <si>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</si>
  <si>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</si>
  <si>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</si>
  <si>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</si>
  <si>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</si>
  <si>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</si>
  <si>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</si>
  <si>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</si>
  <si>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</si>
  <si>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</si>
  <si>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</si>
  <si>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</si>
  <si>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</si>
  <si>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</si>
  <si>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</si>
  <si>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</si>
  <si>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</si>
  <si>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</si>
  <si>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</si>
  <si>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</si>
  <si>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</si>
  <si>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</si>
  <si>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</si>
  <si>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</si>
  <si>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</si>
  <si>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</si>
  <si>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</si>
  <si>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</si>
  <si>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</si>
  <si>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</si>
  <si>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</si>
  <si>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</si>
  <si>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</si>
  <si>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</si>
  <si>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</si>
  <si>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</si>
  <si>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</si>
  <si>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</si>
  <si>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</si>
  <si>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</si>
  <si>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</si>
  <si>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</si>
  <si>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</si>
  <si>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</si>
  <si>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</si>
  <si>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</si>
  <si>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</si>
  <si>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</si>
  <si>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</si>
  <si>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</si>
  <si>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</si>
  <si>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</si>
  <si>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</si>
  <si>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</si>
  <si>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</si>
  <si>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</si>
  <si>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</si>
  <si>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</si>
  <si>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</si>
  <si>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</si>
  <si>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</si>
  <si>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</si>
  <si>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</si>
  <si>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</si>
  <si>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</si>
  <si>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</si>
  <si>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</si>
  <si>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</si>
  <si>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</si>
  <si>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</si>
  <si>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</si>
  <si>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</si>
  <si>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</si>
  <si>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</si>
  <si>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</si>
  <si>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</si>
  <si>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</si>
  <si>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</si>
  <si>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</si>
  <si>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</si>
  <si>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</si>
  <si>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</si>
  <si>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</si>
  <si>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</si>
  <si>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</si>
  <si>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</si>
  <si>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</si>
  <si>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</si>
  <si>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</si>
  <si>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</si>
  <si>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</si>
  <si>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</si>
  <si>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</si>
  <si>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</si>
  <si>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</si>
  <si>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</si>
  <si>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</si>
  <si>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</si>
  <si>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</si>
  <si>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</si>
  <si>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</si>
  <si>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</si>
  <si>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</si>
  <si>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</si>
  <si>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</si>
  <si>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</si>
  <si>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</si>
  <si>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</si>
  <si>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</si>
  <si>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</si>
  <si>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</si>
  <si>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</si>
  <si>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</si>
  <si>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</si>
  <si>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</si>
  <si>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</si>
  <si>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</si>
  <si>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</si>
  <si>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</si>
  <si>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</si>
  <si>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</si>
  <si>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</si>
  <si>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</si>
  <si>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</si>
  <si>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</si>
  <si>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</si>
  <si>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</si>
  <si>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</si>
  <si>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</si>
  <si>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</si>
  <si>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</si>
  <si>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</si>
  <si>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</si>
  <si>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</si>
  <si>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</si>
  <si>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</si>
  <si>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</si>
  <si>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</si>
  <si>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</si>
  <si>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</si>
  <si>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</si>
  <si>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</si>
  <si>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</si>
  <si>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</si>
  <si>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</si>
  <si>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</si>
  <si>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</si>
  <si>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</si>
  <si>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</si>
  <si>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</si>
  <si>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</si>
  <si>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</si>
  <si>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</si>
  <si>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</si>
  <si>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</si>
  <si>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</si>
  <si>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</si>
  <si>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</si>
  <si>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</si>
  <si>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</si>
  <si>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</si>
  <si>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</si>
  <si>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</si>
  <si>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</si>
  <si>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</si>
  <si>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</si>
  <si>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</si>
  <si>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</si>
  <si>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</si>
  <si>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</si>
  <si>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</si>
  <si>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</si>
  <si>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</si>
  <si>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</si>
  <si>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</si>
  <si>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</si>
  <si>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</si>
  <si>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</si>
  <si>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</si>
  <si>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</si>
  <si>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</si>
  <si>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</si>
  <si>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</si>
  <si>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</si>
  <si>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</si>
  <si>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</si>
  <si>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</si>
  <si>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</si>
  <si>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</si>
  <si>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</si>
  <si>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</si>
  <si>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</si>
  <si>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</si>
  <si>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</si>
  <si>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</si>
  <si>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</si>
  <si>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</si>
  <si>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</si>
  <si>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</si>
  <si>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</si>
  <si>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</si>
  <si>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</si>
  <si>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</si>
  <si>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</si>
  <si>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</si>
  <si>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</si>
  <si>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</si>
  <si>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</si>
  <si>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</si>
  <si>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</si>
  <si>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</si>
  <si>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</si>
  <si>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</si>
  <si>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</si>
  <si>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</si>
  <si>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</si>
  <si>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</si>
  <si>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</si>
  <si>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</si>
  <si>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</si>
  <si>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</si>
  <si>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</si>
  <si>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</si>
  <si>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</si>
  <si>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</si>
  <si>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</si>
  <si>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</si>
  <si>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</si>
  <si>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</si>
  <si>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</si>
  <si>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</si>
  <si>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</si>
  <si>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</si>
  <si>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</si>
  <si>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</si>
  <si>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</si>
  <si>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</si>
  <si>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</si>
  <si>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</si>
  <si>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</si>
  <si>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</si>
  <si>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</si>
  <si>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</si>
  <si>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</si>
  <si>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</si>
  <si>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</si>
  <si>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</si>
  <si>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</si>
  <si>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</si>
  <si>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</si>
  <si>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</si>
  <si>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</si>
  <si>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</si>
  <si>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</si>
  <si>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</si>
  <si>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</si>
  <si>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</si>
  <si>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</si>
  <si>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</si>
  <si>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</si>
  <si>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</si>
  <si>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</si>
  <si>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</si>
  <si>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</si>
  <si>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</si>
  <si>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</si>
  <si>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</si>
  <si>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</si>
  <si>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</si>
  <si>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</si>
  <si>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</si>
  <si>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</si>
  <si>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</si>
  <si>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</si>
  <si>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</si>
  <si>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</si>
  <si>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</si>
  <si>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</si>
  <si>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</si>
  <si>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</si>
  <si>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</si>
  <si>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</si>
  <si>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</si>
  <si>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</si>
  <si>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</si>
  <si>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</si>
  <si>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</si>
  <si>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</si>
  <si>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</si>
  <si>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</si>
  <si>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</si>
  <si>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</si>
  <si>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</si>
  <si>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</si>
  <si>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</si>
  <si>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</si>
  <si>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</si>
  <si>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</si>
  <si>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</si>
  <si>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</si>
  <si>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</si>
  <si>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</si>
  <si>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</si>
  <si>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</si>
  <si>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</si>
  <si>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</si>
  <si>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</si>
  <si>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</si>
  <si>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</si>
  <si>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</si>
  <si>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</si>
  <si>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</si>
  <si>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</si>
  <si>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</si>
  <si>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</si>
  <si>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</si>
  <si>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</si>
  <si>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</si>
  <si>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</si>
  <si>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</si>
  <si>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</si>
  <si>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</si>
  <si>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</si>
  <si>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</si>
  <si>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</si>
  <si>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</si>
  <si>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</si>
  <si>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</si>
  <si>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</si>
  <si>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</si>
  <si>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</si>
  <si>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</si>
  <si>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</si>
  <si>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</si>
  <si>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</si>
  <si>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</si>
  <si>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</si>
  <si>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</si>
  <si>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</si>
  <si>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</si>
  <si>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</si>
  <si>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</si>
  <si>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</si>
  <si>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</si>
  <si>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</si>
  <si>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</si>
  <si>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</si>
  <si>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</si>
  <si>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</si>
  <si>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</si>
  <si>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</si>
  <si>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</si>
  <si>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</si>
  <si>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</si>
  <si>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</si>
  <si>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</si>
  <si>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</si>
  <si>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</si>
  <si>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</si>
  <si>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</si>
  <si>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</si>
  <si>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</si>
  <si>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</si>
  <si>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</si>
  <si>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</si>
  <si>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</si>
  <si>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</si>
  <si>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</si>
  <si>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</si>
  <si>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</si>
  <si>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</si>
  <si>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</si>
  <si>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</si>
  <si>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</si>
  <si>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</si>
  <si>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</si>
  <si>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</si>
  <si>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</si>
  <si>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</si>
  <si>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</si>
  <si>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</si>
  <si>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</si>
  <si>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</si>
  <si>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</si>
  <si>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</si>
  <si>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</si>
  <si>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</si>
  <si>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</si>
  <si>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</si>
  <si>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</si>
  <si>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</si>
  <si>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</si>
  <si>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</si>
  <si>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</si>
  <si>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</si>
  <si>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</si>
  <si>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</si>
  <si>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</si>
  <si>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</si>
  <si>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</si>
  <si>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</si>
  <si>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</si>
  <si>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</si>
  <si>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</si>
  <si>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</si>
  <si>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</si>
  <si>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</si>
  <si>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</si>
  <si>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</si>
  <si>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</si>
  <si>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</si>
  <si>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</si>
  <si>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</si>
  <si>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</si>
  <si>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</si>
  <si>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</si>
  <si>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</si>
  <si>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</si>
  <si>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</si>
  <si>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</si>
  <si>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</si>
  <si>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</si>
  <si>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</si>
  <si>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</si>
  <si>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</si>
  <si>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</si>
  <si>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</si>
  <si>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</si>
  <si>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</si>
  <si>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</si>
  <si>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</si>
  <si>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</si>
  <si>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</si>
  <si>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</si>
  <si>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</si>
  <si>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</si>
  <si>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</si>
  <si>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</si>
  <si>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</si>
  <si>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</si>
  <si>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</si>
  <si>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</si>
  <si>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</si>
  <si>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</si>
  <si>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</si>
  <si>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</si>
  <si>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</si>
  <si>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</si>
  <si>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</si>
  <si>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</si>
  <si>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</si>
  <si>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</si>
  <si>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</si>
  <si>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</si>
  <si>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</si>
  <si>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</si>
  <si>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</si>
  <si>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</si>
  <si>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</si>
  <si>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</si>
  <si>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</si>
  <si>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</si>
  <si>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</si>
  <si>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</si>
  <si>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</si>
  <si>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</si>
  <si>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</si>
  <si>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</si>
  <si>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</si>
  <si>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</si>
  <si>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</si>
  <si>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</si>
  <si>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</si>
  <si>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</si>
  <si>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</si>
  <si>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</si>
  <si>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</si>
  <si>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</si>
  <si>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</si>
  <si>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</si>
  <si>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</si>
  <si>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</si>
  <si>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</si>
  <si>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</si>
  <si>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</si>
  <si>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</si>
  <si>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</si>
  <si>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</si>
  <si>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</si>
  <si>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</si>
  <si>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</si>
  <si>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</si>
  <si>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</si>
  <si>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</si>
  <si>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</si>
  <si>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</si>
  <si>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</si>
  <si>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</si>
  <si>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</si>
  <si>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</si>
  <si>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</si>
  <si>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</si>
  <si>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</si>
  <si>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</si>
  <si>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</si>
  <si>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</si>
  <si>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</si>
  <si>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</si>
  <si>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</si>
  <si>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</si>
  <si>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</si>
  <si>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</si>
  <si>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</si>
  <si>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</si>
  <si>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</si>
  <si>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</si>
  <si>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</si>
  <si>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</si>
  <si>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</si>
  <si>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</si>
  <si>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</si>
  <si>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</si>
  <si>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</si>
  <si>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</si>
  <si>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</si>
  <si>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</si>
  <si>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</si>
  <si>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</si>
  <si>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</si>
  <si>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</si>
  <si>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</si>
  <si>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</si>
  <si>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</si>
  <si>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</si>
  <si>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</si>
  <si>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</si>
  <si>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</si>
  <si>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</si>
  <si>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</si>
  <si>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</si>
  <si>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</si>
  <si>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</si>
  <si>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</si>
  <si>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</si>
  <si>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</si>
  <si>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</si>
  <si>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</si>
  <si>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</si>
  <si>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</si>
  <si>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</si>
  <si>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</si>
  <si>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</si>
  <si>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</si>
  <si>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</si>
  <si>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</si>
  <si>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</si>
  <si>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</si>
  <si>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</si>
  <si>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</si>
  <si>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</si>
  <si>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</si>
  <si>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</si>
  <si>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</si>
  <si>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</si>
  <si>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</si>
  <si>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</si>
  <si>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</si>
  <si>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</si>
  <si>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</si>
  <si>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</si>
  <si>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</si>
  <si>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</si>
  <si>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</si>
  <si>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</si>
  <si>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</si>
  <si>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</si>
  <si>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</si>
  <si>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</si>
  <si>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</si>
  <si>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</si>
  <si>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</si>
  <si>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</si>
  <si>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</si>
  <si>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</si>
  <si>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</si>
  <si>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</si>
  <si>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</si>
  <si>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</si>
  <si>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</si>
  <si>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</si>
  <si>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</si>
  <si>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</si>
  <si>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</si>
  <si>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</si>
  <si>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</si>
  <si>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</si>
  <si>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</si>
  <si>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</si>
  <si>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</si>
  <si>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</si>
  <si>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</si>
  <si>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</si>
  <si>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</si>
  <si>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</si>
  <si>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</si>
  <si>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</si>
  <si>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</si>
  <si>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</si>
  <si>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</si>
  <si>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</si>
  <si>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</si>
  <si>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</si>
  <si>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</si>
  <si>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</si>
  <si>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</si>
  <si>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</si>
  <si>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</si>
  <si>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</si>
  <si>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</si>
  <si>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</si>
  <si>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</si>
  <si>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</si>
  <si>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</si>
  <si>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</si>
  <si>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</si>
  <si>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</si>
  <si>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</si>
  <si>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</si>
  <si>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</si>
  <si>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</si>
  <si>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</si>
  <si>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</si>
  <si>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</si>
  <si>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</si>
  <si>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</si>
  <si>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</si>
  <si>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</si>
  <si>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</si>
  <si>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</si>
  <si>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</si>
  <si>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</si>
  <si>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</si>
  <si>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</si>
  <si>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</si>
  <si>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</si>
  <si>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</si>
  <si>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</si>
  <si>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</si>
  <si>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</si>
  <si>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</si>
  <si>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</si>
  <si>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</si>
  <si>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</si>
  <si>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</si>
  <si>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</si>
  <si>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</si>
  <si>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</si>
  <si>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</si>
  <si>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</si>
  <si>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</si>
  <si>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</si>
  <si>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</si>
  <si>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</si>
  <si>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</si>
  <si>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</si>
  <si>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</si>
  <si>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</si>
  <si>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</si>
  <si>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</si>
  <si>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</si>
  <si>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</si>
  <si>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</si>
  <si>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</si>
  <si>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</si>
  <si>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</si>
  <si>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</si>
  <si>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</si>
  <si>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</si>
  <si>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</si>
  <si>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</si>
  <si>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</si>
  <si>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</si>
  <si>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</si>
  <si>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</si>
  <si>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</si>
  <si>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</si>
  <si>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</si>
  <si>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</si>
  <si>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</si>
  <si>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</si>
  <si>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</si>
  <si>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</si>
  <si>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</si>
  <si>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</si>
  <si>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</si>
  <si>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</si>
  <si>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</si>
  <si>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</si>
  <si>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</si>
  <si>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</si>
  <si>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</si>
  <si>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</si>
  <si>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</si>
  <si>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</si>
  <si>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</si>
  <si>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</si>
  <si>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</si>
  <si>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</si>
  <si>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</si>
  <si>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</si>
  <si>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</si>
  <si>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</si>
  <si>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</si>
  <si>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</si>
  <si>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</si>
  <si>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</si>
  <si>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</si>
  <si>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</si>
  <si>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</si>
  <si>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</si>
  <si>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</si>
  <si>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</si>
  <si>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</si>
  <si>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</si>
  <si>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</si>
  <si>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</si>
  <si>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</si>
  <si>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</si>
  <si>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</si>
  <si>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</si>
  <si>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</si>
  <si>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</si>
  <si>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</si>
  <si>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</si>
  <si>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</si>
  <si>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</si>
  <si>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</si>
  <si>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</si>
  <si>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</si>
  <si>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</si>
  <si>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</si>
  <si>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</si>
  <si>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</si>
  <si>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</si>
  <si>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</si>
  <si>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</si>
  <si>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</si>
  <si>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</si>
  <si>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</si>
  <si>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</si>
  <si>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</si>
  <si>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</si>
  <si>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</si>
  <si>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</si>
  <si>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</si>
  <si>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</si>
  <si>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</si>
  <si>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</si>
  <si>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</si>
  <si>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</si>
  <si>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</si>
  <si>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</si>
  <si>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</si>
  <si>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</si>
  <si>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</si>
  <si>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</si>
  <si>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</si>
  <si>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</si>
  <si>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</si>
  <si>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</si>
  <si>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</si>
  <si>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</si>
  <si>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</si>
  <si>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</si>
  <si>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</si>
  <si>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</si>
  <si>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</si>
  <si>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</si>
  <si>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</si>
  <si>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</si>
  <si>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</si>
  <si>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</si>
  <si>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</si>
  <si>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</si>
  <si>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</si>
  <si>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</si>
  <si>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</si>
  <si>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</si>
  <si>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</si>
  <si>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</si>
  <si>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</si>
  <si>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</si>
  <si>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</si>
  <si>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</si>
  <si>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</si>
  <si>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</si>
  <si>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</si>
  <si>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</si>
  <si>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</si>
  <si>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</si>
  <si>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</si>
  <si>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</si>
  <si>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</si>
  <si>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</si>
  <si>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</si>
  <si>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</si>
  <si>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</si>
  <si>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</si>
  <si>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</si>
  <si>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</si>
  <si>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</si>
  <si>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</si>
  <si>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</si>
  <si>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</si>
  <si>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</si>
  <si>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</si>
  <si>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</si>
  <si>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</si>
  <si>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</si>
  <si>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</si>
  <si>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</si>
  <si>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</si>
  <si>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</si>
  <si>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</si>
  <si>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</si>
  <si>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</si>
  <si>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</si>
  <si>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</si>
  <si>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</si>
  <si>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</si>
  <si>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</si>
  <si>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</si>
  <si>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</si>
  <si>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</si>
  <si>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</si>
  <si>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</si>
  <si>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</si>
  <si>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</si>
  <si>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</si>
  <si>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</si>
  <si>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</si>
  <si>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</si>
  <si>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</si>
  <si>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</si>
  <si>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</si>
  <si>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</si>
  <si>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</si>
  <si>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</si>
  <si>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</si>
  <si>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</si>
  <si>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</si>
  <si>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</si>
  <si>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</si>
  <si>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</si>
  <si>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</si>
  <si>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</si>
  <si>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</si>
  <si>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</si>
  <si>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</si>
  <si>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</si>
  <si>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</si>
  <si>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</si>
  <si>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</si>
  <si>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</si>
  <si>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</si>
  <si>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</si>
  <si>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</si>
  <si>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</si>
  <si>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</si>
  <si>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</si>
  <si>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</si>
  <si>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</si>
  <si>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</si>
  <si>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</si>
  <si>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</si>
  <si>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</si>
  <si>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</si>
  <si>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</si>
  <si>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</si>
  <si>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</si>
  <si>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</si>
  <si>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</si>
  <si>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</si>
  <si>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</si>
  <si>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</si>
  <si>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</si>
  <si>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</si>
  <si>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</si>
  <si>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</si>
  <si>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</si>
  <si>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</si>
  <si>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</si>
  <si>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</si>
  <si>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</si>
  <si>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</si>
  <si>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</si>
  <si>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</si>
  <si>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</si>
  <si>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</si>
  <si>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</si>
  <si>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</si>
  <si>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</si>
  <si>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</si>
  <si>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</si>
  <si>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</si>
  <si>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</si>
  <si>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</si>
  <si>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</si>
  <si>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</si>
  <si>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</si>
  <si>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</si>
  <si>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</si>
  <si>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</si>
  <si>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</si>
  <si>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</si>
  <si>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</si>
  <si>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</si>
  <si>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</si>
  <si>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</si>
  <si>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</si>
  <si>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</si>
  <si>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</si>
  <si>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</si>
  <si>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</si>
  <si>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</si>
  <si>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</si>
  <si>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</si>
  <si>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</si>
  <si>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</si>
  <si>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</si>
  <si>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</si>
  <si>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</si>
  <si>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</si>
  <si>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</si>
  <si>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</si>
  <si>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</si>
  <si>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</si>
  <si>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</si>
  <si>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</si>
  <si>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</si>
  <si>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</si>
  <si>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</si>
  <si>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</si>
  <si>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</si>
  <si>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</si>
  <si>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</si>
  <si>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</si>
  <si>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</si>
  <si>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</si>
  <si>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</si>
  <si>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</si>
  <si>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</si>
  <si>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</si>
  <si>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</si>
  <si>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</si>
  <si>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</si>
  <si>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</si>
  <si>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</si>
  <si>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</si>
  <si>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</si>
  <si>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</si>
  <si>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</si>
  <si>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</si>
  <si>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</si>
  <si>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</si>
  <si>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</si>
  <si>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</si>
  <si>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</si>
  <si>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</si>
  <si>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</si>
  <si>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</si>
  <si>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</si>
  <si>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</si>
  <si>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</si>
  <si>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</si>
  <si>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</si>
  <si>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</si>
  <si>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</si>
  <si>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</si>
  <si>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</si>
  <si>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</si>
  <si>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</si>
  <si>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</si>
  <si>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</si>
  <si>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</si>
  <si>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</si>
  <si>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</si>
  <si>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</si>
  <si>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</si>
  <si>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</si>
  <si>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</si>
  <si>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</si>
  <si>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</si>
  <si>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</si>
  <si>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</si>
  <si>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</si>
  <si>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</si>
  <si>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</si>
  <si>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</si>
  <si>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</si>
  <si>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</si>
  <si>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</si>
  <si>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</si>
  <si>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</si>
  <si>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</si>
  <si>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</si>
  <si>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</si>
  <si>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</si>
  <si>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</si>
  <si>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</si>
  <si>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</si>
  <si>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</si>
  <si>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</si>
  <si>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</si>
  <si>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</si>
  <si>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</si>
  <si>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</si>
  <si>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</si>
  <si>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</si>
  <si>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</si>
  <si>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</si>
  <si>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</si>
  <si>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</si>
  <si>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</si>
  <si>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</si>
  <si>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</si>
  <si>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</si>
  <si>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</si>
  <si>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</si>
  <si>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</si>
  <si>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</si>
  <si>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</si>
  <si>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</si>
  <si>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</si>
  <si>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</si>
  <si>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</si>
  <si>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</si>
  <si>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</si>
  <si>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</si>
  <si>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</si>
  <si>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</si>
  <si>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</si>
  <si>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</si>
  <si>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</si>
  <si>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</si>
  <si>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</si>
  <si>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</si>
  <si>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</si>
  <si>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</si>
  <si>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</si>
  <si>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</si>
  <si>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</si>
  <si>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</si>
  <si>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</si>
  <si>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</si>
  <si>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</si>
  <si>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</si>
  <si>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</si>
  <si>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</si>
  <si>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</si>
  <si>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</si>
  <si>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</si>
  <si>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</si>
  <si>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</si>
  <si>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</si>
  <si>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</si>
  <si>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</si>
  <si>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</si>
  <si>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</si>
  <si>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</si>
  <si>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</si>
  <si>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</si>
  <si>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</si>
  <si>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</si>
  <si>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</si>
  <si>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</si>
  <si>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</si>
  <si>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</si>
  <si>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</si>
  <si>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</si>
  <si>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</si>
  <si>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</si>
  <si>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</si>
  <si>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</si>
  <si>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</si>
  <si>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</si>
  <si>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</si>
  <si>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</si>
  <si>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</si>
  <si>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</si>
  <si>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</si>
  <si>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</si>
  <si>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</si>
  <si>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</si>
  <si>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</si>
  <si>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</si>
  <si>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</si>
  <si>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</si>
  <si>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</si>
  <si>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</si>
  <si>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</si>
  <si>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</si>
  <si>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</si>
  <si>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</si>
  <si>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</si>
  <si>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</si>
  <si>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</si>
  <si>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</si>
  <si>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</si>
  <si>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</si>
  <si>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</si>
  <si>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</si>
  <si>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</si>
  <si>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</si>
  <si>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</si>
  <si>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</si>
  <si>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</si>
  <si>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</si>
  <si>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</si>
  <si>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</si>
  <si>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</si>
  <si>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</si>
  <si>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</si>
  <si>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</si>
  <si>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</si>
  <si>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</si>
  <si>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</si>
  <si>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</si>
  <si>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</si>
  <si>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</si>
  <si>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</si>
  <si>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</si>
  <si>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</si>
  <si>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</si>
  <si>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</si>
  <si>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</si>
  <si>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</si>
  <si>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</si>
  <si>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</si>
  <si>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</si>
  <si>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</si>
  <si>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</si>
  <si>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</si>
  <si>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</si>
  <si>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</si>
  <si>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</si>
  <si>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</si>
  <si>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</si>
  <si>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</si>
  <si>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</si>
  <si>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</si>
  <si>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</si>
  <si>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</si>
  <si>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</si>
  <si>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</si>
  <si>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</si>
  <si>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</si>
  <si>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</si>
  <si>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</si>
  <si>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</si>
  <si>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</si>
  <si>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</si>
  <si>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</si>
  <si>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</si>
  <si>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</si>
  <si>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</si>
  <si>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</si>
  <si>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</si>
  <si>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</si>
  <si>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</si>
  <si>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</si>
  <si>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</si>
  <si>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</si>
  <si>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</si>
  <si>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</si>
  <si>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</si>
  <si>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</si>
  <si>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</si>
  <si>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</si>
  <si>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</si>
  <si>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</si>
  <si>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</si>
  <si>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</si>
  <si>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</si>
  <si>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</si>
  <si>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</si>
  <si>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</si>
  <si>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</si>
  <si>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</si>
  <si>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</si>
  <si>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</si>
  <si>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</si>
  <si>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</si>
  <si>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</si>
  <si>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</si>
  <si>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</si>
  <si>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</si>
  <si>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</si>
  <si>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</si>
  <si>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</si>
  <si>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</si>
  <si>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</si>
  <si>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</si>
  <si>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</si>
  <si>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</si>
  <si>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</si>
  <si>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</si>
  <si>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</si>
  <si>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</si>
  <si>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</si>
  <si>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</si>
  <si>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</si>
  <si>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</si>
  <si>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</si>
  <si>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</si>
  <si>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</si>
  <si>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</si>
  <si>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</si>
  <si>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</si>
  <si>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</si>
  <si>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</si>
  <si>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</si>
  <si>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</si>
  <si>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</si>
  <si>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</si>
  <si>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</si>
  <si>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</si>
  <si>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</si>
  <si>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</si>
  <si>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</si>
  <si>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</si>
  <si>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</si>
  <si>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</si>
  <si>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</si>
  <si>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</si>
  <si>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</si>
  <si>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</si>
  <si>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</si>
  <si>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</si>
  <si>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</si>
  <si>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</si>
  <si>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</si>
  <si>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</si>
  <si>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</si>
  <si>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</si>
  <si>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</si>
  <si>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</si>
  <si>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</si>
  <si>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</si>
  <si>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</si>
  <si>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</si>
  <si>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</si>
  <si>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</si>
  <si>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</si>
  <si>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</si>
  <si>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</si>
  <si>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</si>
  <si>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</si>
  <si>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</si>
  <si>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</si>
  <si>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</si>
  <si>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</si>
  <si>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</si>
  <si>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</si>
  <si>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</si>
  <si>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</si>
  <si>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</si>
  <si>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</si>
  <si>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</si>
  <si>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</si>
  <si>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</si>
  <si>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</si>
  <si>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</si>
  <si>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</si>
  <si>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</si>
  <si>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</si>
  <si>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</si>
  <si>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</si>
  <si>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</si>
  <si>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</si>
  <si>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</si>
  <si>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</si>
  <si>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</si>
  <si>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</si>
  <si>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</si>
  <si>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</si>
  <si>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</si>
  <si>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</si>
  <si>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</si>
  <si>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</si>
  <si>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</si>
  <si>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</si>
  <si>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</si>
  <si>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</si>
  <si>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</si>
  <si>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</si>
  <si>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</si>
  <si>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</si>
  <si>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</si>
  <si>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</si>
  <si>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</si>
  <si>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</si>
  <si>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</si>
  <si>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</si>
  <si>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</si>
  <si>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</si>
  <si>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</si>
  <si>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</si>
  <si>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</si>
  <si>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</si>
  <si>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</si>
  <si>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</si>
  <si>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</si>
  <si>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</si>
  <si>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</si>
  <si>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</si>
  <si>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</si>
  <si>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</si>
  <si>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</si>
  <si>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</si>
  <si>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</si>
  <si>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</si>
  <si>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</si>
  <si>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</si>
  <si>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</si>
  <si>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</si>
  <si>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</si>
  <si>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</si>
  <si>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</si>
  <si>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</si>
  <si>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</si>
  <si>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</si>
  <si>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</si>
  <si>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</si>
  <si>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</si>
  <si>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</si>
  <si>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</si>
  <si>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</si>
  <si>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</si>
  <si>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</si>
  <si>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</si>
  <si>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</si>
  <si>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</si>
  <si>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</si>
  <si>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</si>
  <si>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</si>
  <si>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</si>
  <si>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</si>
  <si>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</si>
  <si>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</si>
  <si>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</si>
  <si>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</si>
  <si>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</si>
  <si>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</si>
  <si>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</si>
  <si>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</si>
  <si>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</si>
  <si>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</si>
  <si>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</si>
  <si>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</si>
  <si>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</si>
  <si>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</si>
  <si>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</si>
  <si>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</si>
  <si>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</si>
  <si>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</si>
  <si>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</si>
  <si>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</si>
  <si>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</si>
  <si>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</si>
  <si>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</si>
  <si>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</si>
  <si>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</si>
  <si>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</si>
  <si>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</si>
  <si>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</si>
  <si>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</si>
  <si>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</si>
  <si>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</si>
  <si>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</si>
  <si>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</si>
  <si>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</si>
  <si>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</si>
  <si>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</si>
  <si>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</si>
  <si>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</si>
  <si>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</si>
  <si>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</si>
  <si>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</si>
  <si>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</si>
  <si>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</si>
  <si>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</si>
  <si>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</si>
  <si>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</si>
  <si>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</si>
  <si>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</si>
  <si>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</si>
  <si>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</si>
  <si>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</si>
  <si>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</si>
  <si>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</si>
  <si>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</si>
  <si>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</si>
  <si>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</si>
  <si>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</si>
  <si>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</si>
  <si>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</si>
  <si>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</si>
  <si>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</si>
  <si>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</si>
  <si>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</si>
  <si>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</si>
  <si>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</si>
  <si>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</si>
  <si>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</si>
  <si>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</si>
  <si>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</si>
  <si>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</si>
  <si>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</si>
  <si>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</si>
  <si>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</si>
  <si>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</si>
  <si>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</si>
  <si>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</si>
  <si>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</si>
  <si>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</si>
  <si>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</si>
  <si>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</si>
  <si>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</si>
  <si>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</si>
  <si>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</si>
  <si>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</si>
  <si>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</si>
  <si>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</si>
  <si>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</si>
  <si>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</si>
  <si>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</si>
  <si>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</si>
  <si>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</si>
  <si>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</si>
  <si>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</si>
  <si>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</si>
  <si>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</si>
  <si>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</si>
  <si>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</si>
  <si>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</si>
  <si>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</si>
  <si>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</si>
  <si>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</si>
  <si>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</si>
  <si>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</si>
  <si>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</si>
  <si>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</si>
  <si>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</si>
  <si>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</si>
  <si>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</si>
  <si>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</si>
  <si>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</si>
  <si>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</si>
  <si>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</si>
  <si>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</si>
  <si>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</si>
  <si>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</si>
  <si>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</si>
  <si>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</si>
  <si>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</si>
  <si>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</si>
  <si>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</si>
  <si>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</si>
  <si>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</si>
  <si>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</si>
  <si>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</si>
  <si>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</si>
  <si>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</si>
  <si>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</si>
  <si>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</si>
  <si>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</si>
  <si>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</si>
  <si>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</si>
  <si>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</si>
  <si>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</si>
  <si>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</si>
  <si>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</si>
  <si>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</si>
  <si>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</si>
  <si>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</si>
  <si>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</si>
  <si>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</si>
  <si>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</si>
  <si>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</si>
  <si>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</si>
  <si>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</si>
  <si>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</si>
  <si>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</si>
  <si>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</si>
  <si>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</si>
  <si>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</si>
  <si>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</si>
  <si>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</si>
  <si>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</si>
  <si>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</si>
  <si>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</si>
  <si>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</si>
  <si>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</si>
  <si>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</si>
  <si>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</si>
  <si>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</si>
  <si>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</si>
  <si>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</si>
  <si>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</si>
  <si>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</si>
  <si>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</si>
  <si>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</si>
  <si>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</si>
  <si>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</si>
  <si>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</si>
  <si>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</si>
  <si>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</si>
  <si>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</si>
  <si>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</si>
  <si>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</si>
  <si>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</si>
  <si>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</si>
  <si>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</si>
  <si>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</si>
  <si>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</si>
  <si>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</si>
  <si>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</si>
  <si>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</si>
  <si>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</si>
  <si>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</si>
  <si>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</si>
  <si>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</si>
  <si>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</si>
  <si>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</si>
  <si>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</si>
  <si>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</si>
  <si>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</si>
  <si>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</si>
  <si>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</si>
  <si>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</si>
  <si>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</si>
  <si>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</si>
  <si>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</si>
  <si>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</si>
  <si>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</si>
  <si>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</si>
  <si>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</si>
  <si>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</si>
  <si>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</si>
  <si>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</si>
  <si>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</si>
  <si>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</si>
  <si>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</si>
  <si>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</si>
  <si>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</si>
  <si>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</si>
  <si>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</si>
  <si>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</si>
  <si>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</si>
  <si>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</si>
  <si>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</si>
  <si>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</si>
  <si>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</si>
  <si>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</si>
  <si>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</si>
  <si>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</si>
  <si>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</si>
  <si>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</si>
  <si>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</si>
  <si>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</si>
  <si>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</si>
  <si>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</si>
  <si>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</si>
  <si>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</si>
  <si>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</si>
  <si>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</si>
  <si>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</si>
  <si>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</si>
  <si>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</si>
  <si>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</si>
  <si>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</si>
  <si>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</si>
  <si>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</si>
  <si>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</si>
  <si>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</si>
  <si>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</si>
  <si>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</si>
  <si>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</si>
  <si>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</si>
  <si>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</si>
  <si>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</si>
  <si>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</si>
  <si>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</si>
  <si>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</si>
  <si>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</si>
  <si>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</si>
  <si>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</si>
  <si>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</si>
  <si>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</si>
  <si>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</si>
  <si>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</si>
  <si>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</si>
  <si>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</si>
  <si>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</si>
  <si>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</si>
  <si>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</si>
  <si>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</si>
  <si>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</si>
  <si>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</si>
  <si>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</si>
  <si>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</si>
  <si>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</si>
  <si>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</si>
  <si>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</si>
  <si>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</si>
  <si>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</si>
  <si>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</si>
  <si>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</si>
  <si>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</si>
  <si>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</si>
  <si>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</si>
  <si>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</si>
  <si>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</si>
  <si>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</si>
  <si>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</si>
  <si>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</si>
  <si>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</si>
  <si>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</si>
  <si>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</si>
  <si>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</si>
  <si>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</si>
  <si>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</si>
  <si>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</si>
  <si>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</si>
  <si>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</si>
  <si>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</si>
  <si>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</si>
  <si>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</si>
  <si>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</si>
  <si>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</si>
  <si>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</si>
  <si>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</si>
  <si>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</si>
  <si>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</si>
  <si>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</si>
  <si>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</si>
  <si>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</si>
  <si>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</si>
  <si>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</si>
  <si>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</si>
  <si>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</si>
  <si>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</si>
  <si>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</si>
  <si>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</si>
  <si>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</si>
  <si>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</si>
  <si>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</si>
  <si>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</si>
  <si>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</si>
  <si>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</si>
  <si>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</si>
  <si>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</si>
  <si>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</si>
  <si>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</si>
  <si>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</si>
  <si>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</si>
  <si>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</si>
  <si>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</si>
  <si>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</si>
  <si>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</si>
  <si>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</si>
  <si>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</si>
  <si>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</si>
  <si>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</si>
  <si>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</si>
  <si>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</si>
  <si>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</si>
  <si>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</si>
  <si>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</si>
  <si>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</si>
  <si>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</si>
  <si>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</si>
  <si>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</si>
  <si>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</si>
  <si>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</si>
  <si>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</si>
  <si>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</si>
  <si>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</si>
  <si>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</si>
  <si>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</si>
  <si>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</si>
  <si>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</si>
  <si>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</si>
  <si>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</si>
  <si>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</si>
  <si>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</si>
  <si>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</si>
  <si>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</si>
  <si>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</si>
  <si>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</si>
  <si>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</si>
  <si>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</si>
  <si>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</si>
  <si>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</si>
  <si>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</si>
  <si>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</si>
  <si>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</si>
  <si>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</si>
  <si>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</si>
  <si>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</si>
  <si>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</si>
  <si>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</si>
  <si>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</si>
  <si>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</si>
  <si>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</si>
  <si>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</si>
  <si>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</si>
  <si>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</si>
  <si>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</si>
  <si>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</si>
  <si>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</si>
  <si>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</si>
  <si>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</si>
  <si>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</si>
  <si>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</si>
  <si>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</si>
  <si>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</si>
  <si>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</si>
  <si>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</si>
  <si>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</si>
  <si>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</si>
  <si>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</si>
  <si>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</si>
  <si>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</si>
  <si>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</si>
  <si>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</si>
  <si>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</si>
  <si>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</si>
  <si>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</si>
  <si>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</si>
  <si>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</si>
  <si>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</si>
  <si>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</si>
  <si>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</si>
  <si>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</si>
  <si>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</si>
  <si>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</si>
  <si>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</si>
  <si>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</si>
  <si>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</si>
  <si>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</si>
  <si>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</si>
  <si>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</si>
  <si>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</si>
  <si>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</si>
  <si>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</si>
  <si>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</si>
  <si>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</si>
  <si>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</si>
  <si>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</si>
  <si>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</si>
  <si>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</si>
  <si>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</si>
  <si>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</si>
  <si>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</si>
  <si>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</si>
  <si>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</si>
  <si>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</si>
  <si>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</si>
  <si>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</si>
  <si>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</si>
  <si>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</si>
  <si>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</si>
  <si>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</si>
  <si>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</si>
  <si>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</si>
  <si>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</si>
  <si>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</si>
  <si>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</si>
  <si>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</si>
  <si>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</si>
  <si>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</si>
  <si>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</si>
  <si>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</si>
  <si>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</si>
  <si>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</si>
  <si>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</si>
  <si>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</si>
  <si>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</si>
  <si>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</si>
  <si>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</si>
  <si>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</si>
  <si>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</si>
  <si>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</si>
  <si>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</si>
  <si>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</si>
  <si>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</si>
  <si>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</si>
  <si>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</si>
  <si>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</si>
  <si>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</si>
  <si>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</si>
  <si>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</si>
  <si>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</si>
  <si>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</si>
  <si>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</si>
  <si>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</si>
  <si>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</si>
  <si>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</si>
  <si>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</si>
  <si>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</si>
  <si>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</si>
  <si>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</si>
  <si>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</si>
  <si>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</si>
  <si>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</si>
  <si>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</si>
  <si>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</si>
  <si>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</si>
  <si>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</si>
  <si>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</si>
  <si>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</si>
  <si>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</si>
  <si>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</si>
  <si>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</si>
  <si>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</si>
  <si>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</si>
  <si>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</si>
  <si>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</si>
  <si>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</si>
  <si>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</si>
  <si>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</si>
  <si>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</si>
  <si>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</si>
  <si>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</si>
  <si>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</si>
  <si>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</si>
  <si>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</si>
  <si>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</si>
  <si>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</si>
  <si>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</si>
  <si>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</si>
  <si>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</si>
  <si>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</si>
  <si>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</si>
  <si>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</si>
  <si>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</si>
  <si>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</si>
  <si>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</si>
  <si>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</si>
  <si>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</si>
  <si>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</si>
  <si>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</si>
  <si>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</si>
  <si>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</si>
  <si>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</si>
  <si>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</si>
  <si>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</si>
  <si>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</si>
  <si>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</si>
  <si>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</si>
  <si>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</si>
  <si>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</si>
  <si>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</si>
  <si>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</si>
  <si>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</si>
  <si>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</si>
  <si>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</si>
  <si>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</si>
  <si>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</si>
  <si>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</si>
  <si>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</si>
  <si>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</si>
  <si>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</si>
  <si>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</si>
  <si>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</si>
  <si>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</si>
  <si>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</si>
  <si>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</si>
  <si>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</si>
  <si>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</si>
  <si>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</si>
  <si>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</si>
  <si>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</si>
  <si>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</si>
  <si>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</si>
  <si>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</si>
  <si>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</si>
  <si>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</si>
  <si>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</si>
  <si>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</si>
  <si>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</si>
  <si>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</si>
  <si>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</si>
  <si>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</si>
  <si>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</si>
  <si>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</si>
  <si>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</si>
  <si>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</si>
  <si>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</si>
  <si>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</si>
  <si>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</si>
  <si>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</si>
  <si>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</si>
  <si>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</si>
  <si>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</si>
  <si>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</si>
  <si>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</si>
  <si>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</si>
  <si>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</si>
  <si>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</si>
  <si>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</si>
  <si>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</si>
  <si>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</si>
  <si>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</si>
  <si>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</si>
  <si>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</si>
  <si>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</si>
  <si>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</si>
  <si>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</si>
  <si>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</si>
  <si>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</si>
  <si>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</si>
  <si>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</si>
  <si>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</si>
  <si>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</si>
  <si>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</si>
  <si>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</si>
  <si>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</si>
  <si>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</si>
  <si>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</si>
  <si>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</si>
  <si>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</si>
  <si>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</si>
  <si>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</si>
  <si>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</si>
  <si>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</si>
  <si>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</si>
  <si>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</si>
  <si>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</si>
  <si>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</si>
  <si>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</si>
  <si>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</si>
  <si>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</si>
  <si>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</si>
  <si>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</si>
  <si>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</si>
  <si>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</si>
  <si>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</si>
  <si>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</si>
  <si>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</si>
  <si>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</si>
  <si>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</si>
  <si>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</si>
  <si>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</si>
  <si>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</si>
  <si>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</si>
  <si>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</si>
  <si>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</si>
  <si>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</si>
  <si>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</si>
  <si>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</si>
  <si>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</si>
  <si>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</si>
  <si>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</si>
  <si>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</si>
  <si>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</si>
  <si>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</si>
  <si>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</si>
  <si>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</si>
  <si>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</si>
  <si>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</si>
  <si>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</si>
  <si>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</si>
  <si>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</si>
  <si>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</si>
  <si>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</si>
  <si>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</si>
  <si>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</si>
  <si>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</si>
  <si>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</si>
  <si>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</si>
  <si>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</si>
  <si>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</si>
  <si>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</si>
  <si>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</si>
  <si>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</si>
  <si>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</si>
  <si>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</si>
  <si>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</si>
  <si>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</si>
  <si>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</si>
  <si>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</si>
  <si>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</si>
  <si>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</si>
  <si>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</si>
  <si>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</si>
  <si>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</si>
  <si>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</si>
  <si>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</si>
  <si>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</si>
  <si>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</si>
  <si>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</si>
  <si>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</si>
  <si>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</si>
  <si>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</si>
  <si>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</si>
  <si>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</si>
  <si>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</si>
  <si>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</si>
  <si>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</si>
  <si>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</si>
  <si>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</si>
  <si>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</si>
  <si>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</si>
  <si>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</si>
  <si>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</si>
  <si>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</si>
  <si>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</si>
  <si>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</si>
  <si>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</si>
  <si>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</si>
  <si>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</si>
  <si>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</si>
  <si>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</si>
  <si>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</si>
  <si>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</si>
  <si>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</si>
  <si>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</si>
  <si>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</si>
  <si>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</si>
  <si>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</si>
  <si>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</si>
  <si>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</si>
  <si>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</si>
  <si>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</si>
  <si>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</si>
  <si>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</si>
  <si>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</si>
  <si>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</si>
  <si>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</si>
  <si>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</si>
  <si>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</si>
  <si>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</si>
  <si>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</si>
  <si>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</si>
  <si>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</si>
  <si>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</si>
  <si>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</si>
  <si>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</si>
  <si>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</si>
  <si>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</si>
  <si>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</si>
  <si>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</si>
  <si>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</si>
  <si>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</si>
  <si>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</si>
  <si>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</si>
  <si>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</si>
  <si>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</si>
  <si>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</si>
  <si>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</si>
  <si>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</si>
  <si>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</si>
  <si>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</si>
  <si>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</si>
  <si>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</si>
  <si>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</si>
  <si>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</si>
  <si>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</si>
  <si>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</si>
  <si>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</si>
  <si>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</si>
  <si>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</si>
  <si>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</si>
  <si>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</si>
  <si>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</si>
  <si>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</si>
  <si>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</si>
  <si>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</si>
  <si>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</si>
  <si>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</si>
  <si>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</si>
  <si>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</si>
  <si>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</si>
  <si>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</si>
  <si>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</si>
  <si>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</si>
  <si>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</si>
  <si>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</si>
  <si>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</si>
  <si>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</si>
  <si>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</si>
  <si>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</si>
  <si>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</si>
  <si>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</si>
  <si>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</si>
  <si>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</si>
  <si>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</si>
  <si>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</si>
  <si>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</si>
  <si>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</si>
  <si>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</si>
  <si>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</si>
  <si>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</si>
  <si>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</si>
  <si>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</si>
  <si>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</si>
  <si>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</si>
  <si>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</si>
  <si>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</si>
  <si>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</si>
  <si>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</si>
  <si>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</si>
  <si>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</si>
  <si>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</si>
  <si>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</si>
  <si>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</si>
  <si>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</si>
  <si>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</si>
  <si>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</si>
  <si>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</si>
  <si>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</si>
  <si>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</si>
  <si>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</si>
  <si>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</si>
  <si>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</si>
  <si>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</si>
  <si>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</si>
  <si>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</si>
  <si>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</si>
  <si>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</si>
  <si>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</si>
  <si>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</si>
  <si>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</si>
  <si>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</si>
  <si>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</si>
  <si>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</si>
  <si>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</si>
  <si>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</si>
  <si>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</si>
  <si>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</si>
  <si>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</si>
  <si>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</si>
  <si>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</si>
  <si>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</si>
  <si>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</si>
  <si>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</si>
  <si>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</si>
  <si>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</si>
  <si>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</si>
  <si>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</si>
  <si>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</si>
  <si>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</si>
  <si>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</si>
  <si>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</si>
  <si>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</si>
  <si>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</si>
  <si>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</si>
  <si>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</si>
  <si>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</si>
  <si>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</si>
  <si>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</si>
  <si>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</si>
  <si>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</si>
  <si>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</si>
  <si>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</si>
  <si>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</si>
  <si>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</si>
  <si>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</si>
  <si>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</si>
  <si>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</si>
  <si>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</si>
  <si>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</si>
  <si>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</si>
  <si>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</si>
  <si>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</si>
  <si>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</si>
  <si>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</si>
  <si>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</si>
  <si>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</si>
  <si>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</si>
  <si>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</si>
  <si>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</si>
  <si>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</si>
  <si>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</si>
  <si>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</si>
  <si>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</si>
  <si>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</si>
  <si>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</si>
  <si>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</si>
  <si>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</si>
  <si>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</si>
  <si>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</si>
  <si>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</si>
  <si>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</si>
  <si>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</si>
  <si>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</si>
  <si>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</si>
  <si>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</si>
  <si>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</si>
  <si>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</si>
  <si>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</si>
  <si>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</si>
  <si>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</si>
  <si>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</si>
  <si>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</si>
  <si>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</si>
  <si>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</si>
  <si>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</si>
  <si>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</si>
  <si>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</si>
  <si>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</si>
  <si>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</si>
  <si>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</si>
  <si>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</si>
  <si>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</si>
  <si>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</si>
  <si>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</si>
  <si>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</si>
  <si>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</si>
  <si>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</si>
  <si>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</si>
  <si>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</si>
  <si>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</si>
  <si>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</si>
  <si>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</si>
  <si>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</si>
  <si>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</si>
  <si>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</si>
  <si>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</si>
  <si>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</si>
  <si>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</si>
  <si>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</si>
  <si>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</si>
  <si>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</si>
  <si>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</si>
  <si>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</si>
  <si>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</si>
  <si>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</si>
  <si>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</si>
  <si>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</si>
  <si>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</si>
  <si>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</si>
  <si>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</si>
  <si>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</si>
  <si>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</si>
  <si>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</si>
  <si>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</si>
  <si>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</si>
  <si>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</si>
  <si>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</si>
  <si>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</si>
  <si>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</si>
  <si>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</si>
  <si>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</si>
  <si>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</si>
  <si>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</si>
  <si>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</si>
  <si>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</si>
  <si>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</si>
  <si>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</si>
  <si>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</si>
  <si>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</si>
  <si>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</si>
  <si>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</si>
  <si>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</si>
  <si>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</si>
  <si>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</si>
  <si>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</si>
  <si>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</si>
  <si>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</si>
  <si>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</si>
  <si>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</si>
  <si>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</si>
  <si>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</si>
  <si>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</si>
  <si>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</si>
  <si>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</si>
  <si>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</si>
  <si>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</si>
  <si>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</si>
  <si>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</si>
  <si>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</si>
  <si>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</si>
  <si>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</si>
  <si>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</si>
  <si>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</si>
  <si>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</si>
  <si>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</si>
  <si>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</si>
  <si>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</si>
  <si>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</si>
  <si>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</si>
  <si>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</si>
  <si>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</si>
  <si>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</si>
  <si>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</si>
  <si>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</si>
  <si>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</si>
  <si>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</si>
  <si>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</si>
  <si>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</si>
  <si>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</si>
  <si>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</si>
  <si>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</si>
  <si>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</si>
  <si>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</si>
  <si>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</si>
  <si>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</si>
  <si>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</si>
  <si>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</si>
  <si>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</si>
  <si>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</si>
  <si>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</si>
  <si>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</si>
  <si>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</si>
  <si>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</si>
  <si>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</si>
  <si>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</si>
  <si>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</si>
  <si>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</si>
  <si>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</si>
  <si>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</si>
  <si>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</si>
  <si>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</si>
  <si>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</si>
  <si>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</si>
  <si>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</si>
  <si>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</si>
  <si>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</si>
  <si>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</si>
  <si>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</si>
  <si>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</si>
  <si>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</si>
  <si>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</si>
  <si>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</si>
  <si>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</si>
  <si>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</si>
  <si>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</si>
  <si>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</si>
  <si>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</si>
  <si>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</si>
  <si>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</si>
  <si>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</si>
  <si>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</si>
  <si>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</si>
  <si>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</si>
  <si>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</si>
  <si>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</si>
  <si>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</si>
  <si>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</si>
  <si>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</si>
  <si>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</si>
  <si>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</si>
  <si>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</si>
  <si>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</si>
  <si>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</si>
  <si>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</si>
  <si>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</si>
  <si>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</si>
  <si>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</si>
  <si>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</si>
  <si>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</si>
  <si>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</si>
  <si>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</si>
  <si>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</si>
  <si>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</si>
  <si>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</si>
  <si>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</si>
  <si>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</si>
  <si>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</si>
  <si>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</si>
  <si>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</si>
  <si>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</si>
  <si>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</si>
  <si>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</si>
  <si>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</si>
  <si>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</si>
  <si>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</si>
  <si>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</si>
  <si>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</si>
  <si>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</si>
  <si>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</si>
  <si>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</si>
  <si>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</si>
  <si>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</si>
  <si>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</si>
  <si>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</si>
  <si>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</si>
  <si>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</si>
  <si>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</si>
  <si>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</si>
  <si>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</si>
  <si>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</si>
  <si>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</si>
  <si>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</si>
  <si>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</si>
  <si>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</si>
  <si>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</si>
  <si>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</si>
  <si>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</si>
  <si>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</si>
  <si>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</si>
  <si>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</si>
  <si>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</si>
  <si>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</si>
  <si>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</si>
  <si>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</si>
  <si>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</si>
  <si>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</si>
  <si>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</si>
  <si>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</si>
  <si>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</si>
  <si>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</si>
  <si>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</si>
  <si>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</si>
  <si>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</si>
  <si>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</si>
  <si>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</si>
  <si>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</si>
  <si>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</si>
  <si>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</si>
  <si>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</si>
  <si>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</si>
  <si>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</si>
  <si>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</si>
  <si>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</si>
  <si>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</si>
  <si>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</si>
  <si>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</si>
  <si>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</si>
  <si>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</si>
  <si>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</si>
  <si>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</si>
  <si>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</si>
  <si>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</si>
  <si>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</si>
  <si>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</si>
  <si>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</si>
  <si>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</si>
  <si>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</si>
  <si>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</si>
  <si>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</si>
  <si>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</si>
  <si>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</si>
  <si>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</si>
  <si>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</si>
  <si>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</si>
  <si>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</si>
  <si>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</si>
  <si>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</si>
  <si>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</si>
  <si>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</si>
  <si>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</si>
  <si>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</si>
  <si>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</si>
  <si>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</si>
  <si>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</si>
  <si>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</si>
  <si>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</si>
  <si>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</si>
  <si>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</si>
  <si>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</si>
  <si>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</si>
  <si>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</si>
  <si>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</si>
  <si>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</si>
  <si>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</si>
  <si>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</si>
  <si>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</si>
  <si>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</si>
  <si>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</si>
  <si>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</si>
  <si>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</si>
  <si>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</si>
  <si>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</si>
  <si>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</si>
  <si>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</si>
  <si>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</si>
  <si>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</si>
  <si>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</si>
  <si>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</si>
  <si>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</si>
  <si>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</si>
  <si>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</si>
  <si>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</si>
  <si>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</si>
  <si>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</si>
  <si>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</si>
  <si>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</si>
  <si>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</si>
  <si>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</si>
  <si>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</si>
  <si>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</si>
  <si>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</si>
  <si>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</si>
  <si>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</si>
  <si>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</si>
  <si>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</si>
  <si>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</si>
  <si>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</si>
  <si>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</si>
  <si>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</si>
  <si>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</si>
  <si>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</si>
  <si>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</si>
  <si>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</si>
  <si>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</si>
  <si>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</si>
  <si>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</si>
  <si>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</si>
  <si>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</si>
  <si>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</si>
  <si>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</si>
  <si>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</si>
  <si>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</si>
  <si>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</si>
  <si>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</si>
  <si>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</si>
  <si>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</si>
  <si>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</si>
  <si>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</si>
  <si>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</si>
  <si>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</si>
  <si>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</si>
  <si>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</si>
  <si>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</si>
  <si>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</si>
  <si>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</si>
  <si>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</si>
  <si>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</si>
  <si>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</si>
  <si>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</si>
  <si>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</si>
  <si>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</si>
  <si>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</si>
  <si>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</si>
  <si>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</si>
  <si>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</si>
  <si>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</si>
  <si>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</si>
  <si>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</si>
  <si>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</si>
  <si>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</si>
  <si>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</si>
  <si>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</si>
  <si>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</si>
  <si>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</si>
  <si>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</si>
  <si>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</si>
  <si>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</si>
  <si>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</si>
  <si>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</si>
  <si>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</si>
  <si>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</si>
  <si>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</si>
  <si>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</si>
  <si>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</si>
  <si>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</si>
  <si>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</si>
  <si>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</si>
  <si>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</si>
  <si>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</si>
  <si>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</si>
  <si>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</si>
  <si>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</si>
  <si>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</si>
  <si>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</si>
  <si>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</si>
  <si>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</si>
  <si>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</si>
  <si>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</si>
  <si>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</si>
  <si>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</si>
  <si>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</si>
  <si>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</si>
  <si>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</si>
  <si>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</si>
  <si>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</si>
  <si>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</si>
  <si>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</si>
  <si>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</si>
  <si>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</si>
  <si>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</si>
  <si>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</si>
  <si>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</si>
  <si>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</si>
  <si>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</si>
  <si>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</si>
  <si>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</si>
  <si>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</si>
  <si>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</si>
  <si>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</si>
  <si>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</si>
  <si>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</si>
  <si>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</si>
  <si>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</si>
  <si>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</si>
  <si>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</si>
  <si>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</si>
  <si>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</si>
  <si>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</si>
  <si>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</si>
  <si>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</si>
  <si>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</si>
  <si>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</si>
  <si>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</si>
  <si>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</si>
  <si>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</si>
  <si>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</si>
  <si>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</si>
  <si>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</si>
  <si>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</si>
  <si>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</si>
  <si>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</si>
  <si>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</si>
  <si>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</si>
  <si>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</si>
  <si>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</si>
  <si>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</si>
  <si>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</si>
  <si>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</si>
  <si>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</si>
  <si>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</si>
  <si>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</si>
  <si>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</si>
  <si>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</si>
  <si>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</si>
  <si>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</si>
  <si>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</si>
  <si>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</si>
  <si>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</si>
  <si>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</si>
  <si>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</si>
  <si>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</si>
  <si>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</si>
  <si>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</si>
  <si>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</si>
  <si>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</si>
  <si>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</si>
  <si>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</si>
  <si>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</si>
  <si>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</si>
  <si>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</si>
  <si>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</si>
  <si>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</si>
  <si>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</si>
  <si>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</si>
  <si>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</si>
  <si>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</si>
  <si>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</si>
  <si>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</si>
  <si>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</si>
  <si>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</si>
  <si>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</si>
  <si>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</si>
  <si>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</si>
  <si>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</si>
  <si>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</si>
  <si>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</si>
  <si>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</si>
  <si>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</si>
  <si>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</si>
  <si>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</si>
  <si>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</si>
  <si>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</si>
  <si>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</si>
  <si>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</si>
  <si>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</si>
  <si>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</si>
  <si>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</si>
  <si>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</si>
  <si>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</si>
  <si>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</si>
  <si>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</si>
  <si>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</si>
  <si>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</si>
  <si>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</si>
  <si>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</si>
  <si>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</si>
  <si>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</si>
  <si>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</si>
  <si>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</si>
  <si>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</si>
  <si>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</si>
  <si>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</si>
  <si>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</si>
  <si>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</si>
  <si>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</si>
  <si>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</si>
  <si>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</si>
  <si>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</si>
  <si>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</si>
  <si>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</si>
  <si>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</si>
  <si>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</si>
  <si>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</si>
  <si>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</si>
  <si>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</si>
  <si>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</si>
  <si>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</si>
  <si>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</si>
  <si>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</si>
  <si>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</si>
  <si>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</si>
  <si>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</si>
  <si>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</si>
  <si>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</si>
  <si>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</si>
  <si>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</si>
  <si>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</si>
  <si>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</si>
  <si>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</si>
  <si>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</si>
  <si>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</si>
  <si>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</si>
  <si>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</si>
  <si>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</si>
  <si>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</si>
  <si>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</si>
  <si>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</si>
  <si>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</si>
  <si>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</si>
  <si>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</si>
  <si>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</si>
  <si>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</si>
  <si>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</si>
  <si>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</si>
  <si>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</si>
  <si>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</si>
  <si>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</si>
  <si>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</si>
  <si>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</si>
  <si>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</si>
  <si>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</si>
  <si>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</si>
  <si>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</si>
  <si>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</si>
  <si>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</si>
  <si>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</si>
  <si>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</si>
  <si>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</si>
  <si>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</si>
  <si>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</si>
  <si>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</si>
  <si>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</si>
  <si>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</si>
  <si>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</si>
  <si>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</si>
  <si>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</si>
  <si>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</si>
  <si>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</si>
  <si>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</si>
  <si>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</si>
  <si>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</si>
  <si>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</si>
  <si>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</si>
  <si>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</si>
  <si>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</si>
  <si>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</si>
  <si>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</si>
  <si>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</si>
  <si>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</si>
  <si>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</si>
  <si>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</si>
  <si>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</si>
  <si>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</si>
  <si>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</si>
  <si>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</si>
  <si>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</si>
  <si>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</si>
  <si>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</si>
  <si>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</si>
  <si>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</si>
  <si>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</si>
  <si>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</si>
  <si>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</si>
  <si>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</si>
  <si>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</si>
  <si>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</si>
  <si>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</si>
  <si>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</si>
  <si>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</si>
  <si>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</si>
  <si>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</si>
  <si>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</si>
  <si>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</si>
  <si>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</si>
  <si>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</si>
  <si>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</si>
  <si>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</si>
  <si>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</si>
  <si>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</si>
  <si>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</si>
  <si>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</si>
  <si>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</si>
  <si>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</si>
  <si>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</si>
  <si>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</si>
  <si>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</si>
  <si>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</si>
  <si>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</si>
  <si>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</si>
  <si>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</si>
  <si>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</si>
  <si>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</si>
  <si>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</si>
  <si>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</si>
  <si>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</si>
  <si>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</si>
  <si>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</si>
  <si>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</si>
  <si>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</si>
  <si>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</si>
  <si>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</si>
  <si>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</si>
  <si>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</si>
  <si>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</si>
  <si>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</si>
  <si>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</si>
  <si>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</si>
  <si>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</si>
  <si>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</si>
  <si>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</si>
  <si>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</si>
  <si>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</si>
  <si>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</si>
  <si>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</si>
  <si>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</si>
  <si>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</si>
  <si>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</si>
  <si>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</si>
  <si>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</si>
  <si>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</si>
  <si>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</si>
  <si>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</si>
  <si>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</si>
  <si>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</si>
  <si>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</si>
  <si>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</si>
  <si>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</si>
  <si>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</si>
  <si>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</si>
  <si>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</si>
  <si>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</si>
  <si>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</si>
  <si>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</si>
  <si>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</si>
  <si>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</si>
  <si>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</si>
  <si>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</si>
  <si>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</si>
  <si>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</si>
  <si>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</si>
  <si>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</si>
  <si>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</si>
  <si>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</si>
  <si>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</si>
  <si>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</si>
  <si>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</si>
  <si>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</si>
  <si>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</si>
  <si>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</si>
  <si>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</si>
  <si>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</si>
  <si>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</si>
  <si>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</si>
  <si>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</si>
  <si>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</si>
  <si>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</si>
  <si>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</si>
  <si>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</si>
  <si>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</si>
  <si>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</si>
  <si>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</si>
  <si>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</si>
  <si>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</si>
  <si>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</si>
  <si>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</si>
  <si>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</si>
  <si>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</si>
  <si>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</si>
  <si>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</si>
  <si>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</si>
  <si>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</si>
  <si>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</si>
  <si>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</si>
  <si>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</si>
  <si>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</si>
  <si>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</si>
  <si>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</si>
  <si>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</si>
  <si>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</si>
  <si>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</si>
  <si>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</si>
  <si>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</si>
  <si>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</si>
  <si>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</si>
  <si>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</si>
  <si>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</si>
  <si>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</si>
  <si>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</si>
  <si>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</si>
  <si>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</si>
  <si>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</si>
  <si>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</si>
  <si>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</si>
  <si>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</si>
  <si>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</si>
  <si>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</si>
  <si>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</si>
  <si>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</si>
  <si>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</si>
  <si>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</si>
  <si>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</si>
  <si>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</si>
  <si>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</si>
  <si>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</si>
  <si>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</si>
  <si>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</si>
  <si>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</si>
  <si>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</si>
  <si>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</si>
  <si>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</si>
  <si>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</si>
  <si>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</si>
  <si>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</si>
  <si>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</si>
  <si>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</si>
  <si>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</si>
  <si>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</si>
  <si>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</si>
  <si>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</si>
  <si>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</si>
  <si>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</si>
  <si>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</si>
  <si>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</si>
  <si>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</si>
  <si>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</si>
  <si>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</si>
  <si>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</si>
  <si>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</si>
  <si>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</si>
  <si>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</si>
  <si>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</si>
  <si>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</si>
  <si>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</si>
  <si>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</si>
  <si>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</si>
  <si>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</si>
  <si>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</si>
  <si>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</si>
  <si>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</si>
  <si>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</si>
  <si>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</si>
  <si>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</si>
  <si>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</si>
  <si>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</si>
  <si>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</si>
  <si>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</si>
  <si>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</si>
  <si>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</si>
  <si>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</si>
  <si>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</si>
  <si>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</si>
  <si>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</si>
  <si>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</si>
  <si>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</si>
  <si>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</si>
  <si>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</si>
  <si>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</si>
  <si>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</si>
  <si>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</si>
  <si>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</si>
  <si>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</si>
  <si>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</si>
  <si>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</si>
  <si>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</si>
  <si>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</si>
  <si>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</si>
  <si>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</si>
  <si>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</si>
  <si>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</si>
  <si>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</si>
  <si>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</si>
  <si>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</si>
  <si>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</si>
  <si>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</si>
  <si>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</si>
  <si>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</si>
  <si>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</si>
  <si>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</si>
  <si>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</si>
  <si>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</si>
  <si>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</si>
  <si>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</si>
  <si>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</si>
  <si>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</si>
  <si>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</si>
  <si>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</si>
  <si>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</si>
  <si>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</si>
  <si>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</si>
  <si>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</si>
  <si>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</si>
  <si>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</si>
  <si>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</si>
  <si>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</si>
  <si>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</si>
  <si>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</si>
  <si>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</si>
  <si>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</si>
  <si>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</si>
  <si>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</si>
  <si>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</si>
  <si>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</si>
  <si>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</si>
  <si>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</si>
  <si>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</si>
  <si>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</si>
  <si>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</si>
  <si>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</si>
  <si>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</si>
  <si>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</si>
  <si>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</si>
  <si>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</si>
  <si>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</si>
  <si>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</si>
  <si>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</si>
  <si>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</si>
  <si>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</si>
  <si>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</si>
  <si>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</si>
  <si>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</si>
  <si>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</si>
  <si>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</si>
  <si>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</si>
  <si>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</si>
  <si>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</si>
  <si>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</si>
  <si>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</si>
  <si>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</si>
  <si>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</si>
  <si>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</si>
  <si>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</si>
  <si>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</si>
  <si>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</si>
  <si>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</si>
  <si>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</si>
  <si>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</si>
  <si>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</si>
  <si>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</si>
  <si>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</si>
  <si>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</si>
  <si>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</si>
  <si>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</si>
  <si>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</si>
  <si>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</si>
  <si>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</si>
  <si>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</si>
  <si>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</si>
  <si>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</si>
  <si>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</si>
  <si>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</si>
  <si>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</si>
  <si>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</si>
  <si>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</si>
  <si>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</si>
  <si>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</si>
  <si>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</si>
  <si>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</si>
  <si>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</si>
  <si>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</si>
  <si>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</si>
  <si>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</si>
  <si>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</si>
  <si>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</si>
  <si>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</si>
  <si>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</si>
  <si>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</si>
  <si>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</si>
  <si>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</si>
  <si>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</si>
  <si>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</si>
  <si>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</si>
  <si>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</si>
  <si>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</si>
  <si>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</si>
  <si>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</si>
  <si>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</si>
  <si>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</si>
  <si>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</si>
  <si>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</si>
  <si>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</si>
  <si>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</si>
  <si>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</si>
  <si>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</si>
  <si>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</si>
  <si>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</si>
  <si>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</si>
  <si>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</si>
  <si>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</si>
  <si>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</si>
  <si>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</si>
  <si>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</si>
  <si>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</si>
  <si>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</si>
  <si>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</si>
  <si>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</si>
  <si>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</si>
  <si>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</si>
  <si>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</si>
  <si>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</si>
  <si>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</si>
  <si>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</si>
  <si>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</si>
  <si>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</si>
  <si>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</si>
  <si>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</si>
  <si>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</si>
  <si>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</si>
  <si>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</si>
  <si>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</si>
  <si>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</si>
  <si>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</si>
  <si>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</si>
  <si>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</si>
  <si>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</si>
  <si>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</si>
  <si>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</si>
  <si>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</si>
  <si>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</si>
  <si>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</si>
  <si>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</si>
  <si>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</si>
  <si>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</si>
  <si>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</si>
  <si>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</si>
  <si>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</si>
  <si>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</si>
  <si>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</si>
  <si>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</si>
  <si>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</si>
  <si>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</si>
  <si>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</si>
  <si>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</si>
  <si>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</si>
  <si>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</si>
  <si>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</si>
  <si>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</si>
  <si>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</si>
  <si>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</si>
  <si>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</si>
  <si>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</si>
  <si>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</si>
  <si>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</si>
  <si>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</si>
  <si>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</si>
  <si>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</si>
  <si>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</si>
  <si>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</si>
  <si>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</si>
  <si>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</si>
  <si>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</si>
  <si>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</si>
  <si>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</si>
  <si>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</si>
  <si>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</si>
  <si>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</si>
  <si>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</si>
  <si>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</si>
  <si>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</si>
  <si>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</si>
  <si>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</si>
  <si>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</si>
  <si>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</si>
  <si>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</si>
  <si>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</si>
  <si>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</si>
  <si>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</si>
  <si>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</si>
  <si>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</si>
  <si>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</si>
  <si>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</si>
  <si>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</si>
  <si>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</si>
  <si>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</si>
  <si>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</si>
  <si>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</si>
  <si>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</si>
  <si>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</si>
  <si>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</si>
  <si>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</si>
  <si>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</si>
  <si>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</si>
  <si>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</si>
  <si>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</si>
  <si>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</si>
  <si>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</si>
  <si>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</si>
  <si>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</si>
  <si>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</si>
  <si>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</si>
  <si>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</si>
  <si>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</si>
  <si>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</si>
  <si>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</si>
  <si>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</si>
  <si>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</si>
  <si>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</si>
  <si>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</si>
  <si>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</si>
  <si>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</si>
  <si>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</si>
  <si>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</si>
  <si>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</si>
  <si>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</si>
  <si>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</si>
  <si>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</si>
  <si>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</si>
  <si>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</si>
  <si>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</si>
  <si>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</si>
  <si>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</si>
  <si>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</si>
  <si>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</si>
  <si>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</si>
  <si>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</si>
  <si>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</si>
  <si>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</si>
  <si>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</si>
  <si>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</si>
  <si>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</si>
  <si>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</si>
  <si>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</si>
  <si>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</si>
  <si>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</si>
  <si>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</si>
  <si>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</si>
  <si>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</si>
  <si>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</si>
  <si>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</si>
  <si>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</si>
  <si>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</si>
  <si>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</si>
  <si>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</si>
  <si>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</si>
  <si>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</si>
  <si>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</si>
  <si>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</si>
  <si>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</si>
  <si>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</si>
  <si>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</si>
  <si>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</si>
  <si>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</si>
  <si>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</si>
  <si>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</si>
  <si>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</si>
  <si>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</si>
  <si>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</si>
  <si>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</si>
  <si>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</si>
  <si>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</si>
  <si>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</si>
  <si>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</si>
  <si>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</si>
  <si>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</si>
  <si>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</si>
  <si>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</si>
  <si>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</si>
  <si>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</si>
  <si>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</si>
  <si>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</si>
  <si>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</si>
  <si>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</si>
  <si>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</si>
  <si>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</si>
  <si>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</si>
  <si>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</si>
  <si>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</si>
  <si>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</si>
  <si>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</si>
  <si>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</si>
  <si>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</si>
  <si>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</si>
  <si>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</si>
  <si>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</si>
  <si>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</si>
  <si>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</si>
  <si>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</si>
  <si>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</si>
  <si>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</si>
  <si>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</si>
  <si>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</si>
  <si>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</si>
  <si>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</si>
  <si>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</si>
  <si>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</si>
  <si>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</si>
  <si>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</si>
  <si>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</si>
  <si>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</si>
  <si>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</si>
  <si>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</si>
  <si>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</si>
  <si>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</si>
  <si>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</si>
  <si>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</si>
  <si>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</si>
  <si>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</si>
  <si>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</si>
  <si>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</si>
  <si>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</si>
  <si>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</si>
  <si>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</si>
  <si>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</si>
  <si>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</si>
  <si>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</si>
  <si>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</si>
  <si>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</si>
  <si>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</si>
  <si>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</si>
  <si>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</si>
  <si>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</si>
  <si>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</si>
  <si>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</si>
  <si>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</si>
  <si>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</si>
  <si>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</si>
  <si>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</si>
  <si>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</si>
  <si>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</si>
  <si>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</si>
  <si>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</si>
  <si>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</si>
  <si>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</si>
  <si>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</si>
  <si>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</si>
  <si>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</si>
  <si>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</si>
  <si>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</si>
  <si>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</si>
  <si>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</si>
  <si>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</si>
  <si>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</si>
  <si>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</si>
  <si>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</si>
  <si>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</si>
  <si>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</si>
  <si>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</si>
  <si>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</si>
  <si>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</si>
  <si>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</si>
  <si>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</si>
  <si>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</si>
  <si>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</si>
  <si>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</si>
  <si>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</si>
  <si>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</si>
  <si>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</si>
  <si>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</si>
  <si>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</si>
  <si>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</si>
  <si>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</si>
  <si>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</si>
  <si>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</si>
  <si>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</si>
  <si>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</si>
  <si>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</si>
  <si>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</si>
  <si>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</si>
  <si>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</si>
  <si>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</si>
  <si>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</si>
  <si>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</si>
  <si>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</si>
  <si>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</si>
  <si>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</si>
  <si>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</si>
  <si>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</si>
  <si>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</si>
  <si>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</si>
  <si>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</si>
  <si>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</si>
  <si>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</si>
  <si>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</si>
  <si>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</si>
  <si>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</si>
  <si>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</si>
  <si>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</si>
  <si>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</si>
  <si>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</si>
  <si>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</si>
  <si>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</si>
  <si>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</si>
  <si>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</si>
  <si>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</si>
  <si>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</si>
  <si>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</si>
  <si>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</si>
  <si>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</si>
  <si>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</si>
  <si>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</si>
  <si>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</si>
  <si>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</si>
  <si>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</si>
  <si>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</si>
  <si>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</si>
  <si>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</si>
  <si>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</si>
  <si>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</si>
  <si>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</si>
  <si>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</si>
  <si>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</si>
  <si>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</si>
  <si>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</si>
  <si>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</si>
  <si>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</si>
  <si>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</si>
  <si>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</si>
  <si>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</si>
  <si>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</si>
  <si>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</si>
  <si>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</si>
  <si>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</si>
  <si>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</si>
  <si>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</si>
  <si>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</si>
  <si>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</si>
  <si>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</si>
  <si>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</si>
  <si>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</si>
  <si>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</si>
  <si>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</si>
  <si>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</si>
  <si>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</si>
  <si>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</si>
  <si>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</si>
  <si>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</si>
  <si>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</si>
  <si>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</si>
  <si>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</si>
  <si>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</si>
  <si>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</si>
  <si>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</si>
  <si>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</si>
  <si>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</si>
  <si>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</si>
  <si>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</si>
  <si>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</si>
  <si>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</si>
  <si>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</si>
  <si>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</si>
  <si>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</si>
  <si>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</si>
  <si>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</si>
  <si>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</si>
  <si>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</si>
  <si>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</si>
  <si>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</si>
  <si>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</si>
  <si>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</si>
  <si>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</si>
  <si>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</si>
  <si>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</si>
  <si>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</si>
  <si>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</si>
  <si>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</si>
  <si>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</si>
  <si>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</si>
  <si>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</si>
  <si>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</si>
  <si>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</si>
  <si>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</si>
  <si>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</si>
  <si>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</si>
  <si>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</si>
  <si>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</si>
  <si>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</si>
  <si>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</si>
  <si>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</si>
  <si>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</si>
  <si>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</si>
  <si>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</si>
  <si>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</si>
  <si>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</si>
  <si>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</si>
  <si>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</si>
  <si>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</si>
  <si>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</si>
  <si>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</si>
  <si>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</si>
  <si>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</si>
  <si>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</si>
  <si>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</si>
  <si>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</si>
  <si>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</si>
  <si>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</si>
  <si>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</si>
  <si>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</si>
  <si>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</si>
  <si>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</si>
  <si>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</si>
  <si>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</si>
  <si>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</si>
  <si>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</si>
  <si>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</si>
  <si>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</si>
  <si>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</si>
  <si>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</si>
  <si>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</si>
  <si>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</si>
  <si>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</si>
  <si>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</si>
  <si>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</si>
  <si>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</si>
  <si>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</si>
  <si>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</si>
  <si>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</si>
  <si>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</si>
  <si>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</si>
  <si>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</si>
  <si>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</si>
  <si>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</si>
  <si>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</si>
  <si>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</si>
  <si>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</si>
  <si>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</si>
  <si>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</si>
  <si>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</si>
  <si>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</si>
  <si>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</si>
  <si>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</si>
  <si>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</si>
  <si>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</si>
  <si>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</si>
  <si>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</si>
  <si>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</si>
  <si>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</si>
  <si>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</si>
  <si>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</si>
  <si>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</si>
  <si>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</si>
  <si>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</si>
  <si>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</si>
  <si>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</si>
  <si>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</si>
  <si>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</si>
  <si>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</si>
  <si>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</si>
  <si>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</si>
  <si>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</si>
  <si>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</si>
  <si>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</si>
  <si>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</si>
  <si>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</si>
  <si>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</si>
  <si>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</si>
  <si>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</si>
  <si>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</si>
  <si>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</si>
  <si>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</si>
  <si>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</si>
  <si>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</si>
  <si>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</si>
  <si>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</si>
  <si>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</si>
  <si>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</si>
  <si>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</si>
  <si>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</si>
  <si>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</si>
  <si>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</si>
  <si>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</si>
  <si>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</si>
  <si>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</si>
  <si>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</si>
  <si>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</si>
  <si>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</si>
  <si>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</si>
  <si>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</si>
  <si>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</si>
  <si>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</si>
  <si>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</si>
  <si>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</si>
  <si>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</si>
  <si>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</si>
  <si>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</si>
  <si>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</si>
  <si>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</si>
  <si>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</si>
  <si>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</si>
  <si>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</si>
  <si>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</si>
  <si>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</si>
  <si>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</si>
  <si>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</si>
  <si>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</si>
  <si>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</si>
  <si>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</si>
  <si>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</si>
  <si>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</si>
  <si>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</si>
  <si>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</si>
  <si>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</si>
  <si>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</si>
  <si>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</si>
  <si>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</si>
  <si>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</si>
  <si>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</si>
  <si>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</si>
  <si>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</si>
  <si>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</si>
  <si>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</si>
  <si>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</si>
  <si>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</si>
  <si>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</si>
  <si>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</si>
  <si>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</si>
  <si>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</si>
  <si>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</si>
  <si>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</si>
  <si>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</si>
  <si>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</si>
  <si>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</si>
  <si>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</si>
  <si>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</si>
  <si>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</si>
  <si>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</si>
  <si>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</si>
  <si>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</si>
  <si>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</si>
  <si>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</si>
  <si>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</si>
  <si>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</si>
  <si>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</si>
  <si>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</si>
  <si>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</si>
  <si>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</si>
  <si>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</si>
  <si>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</si>
  <si>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</si>
  <si>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</si>
  <si>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</si>
  <si>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</si>
  <si>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</si>
  <si>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</si>
  <si>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</si>
  <si>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</si>
  <si>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</si>
  <si>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</si>
  <si>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</si>
  <si>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</si>
  <si>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</si>
  <si>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</si>
  <si>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</si>
  <si>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</si>
  <si>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</si>
  <si>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</si>
  <si>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</si>
  <si>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</si>
  <si>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</si>
  <si>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</si>
  <si>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</si>
  <si>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</si>
  <si>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</si>
  <si>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</si>
  <si>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</si>
  <si>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</si>
  <si>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</si>
  <si>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</si>
  <si>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</si>
  <si>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</si>
  <si>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</si>
  <si>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</si>
  <si>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</si>
  <si>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</si>
  <si>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</si>
  <si>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</si>
  <si>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</si>
  <si>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</si>
  <si>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</si>
  <si>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</si>
  <si>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</si>
  <si>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</si>
  <si>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</si>
  <si>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</si>
  <si>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</si>
  <si>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</si>
  <si>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</si>
  <si>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</si>
  <si>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</si>
  <si>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</si>
  <si>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</si>
  <si>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</si>
  <si>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</si>
  <si>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</si>
  <si>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</si>
  <si>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</si>
  <si>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</si>
  <si>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</si>
  <si>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</si>
  <si>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</si>
  <si>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</si>
  <si>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</si>
  <si>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</si>
  <si>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</si>
  <si>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</si>
  <si>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</si>
  <si>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</si>
  <si>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</si>
  <si>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</si>
  <si>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</si>
  <si>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</si>
  <si>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</si>
  <si>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</si>
  <si>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</si>
  <si>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</si>
  <si>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</si>
  <si>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</si>
  <si>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</si>
  <si>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</si>
  <si>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</si>
  <si>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</si>
  <si>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</si>
  <si>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</si>
  <si>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</si>
  <si>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</si>
  <si>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</si>
  <si>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</si>
  <si>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</si>
  <si>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</si>
  <si>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</si>
  <si>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</si>
  <si>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</si>
  <si>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</si>
  <si>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</si>
  <si>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</si>
  <si>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</si>
  <si>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</si>
  <si>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</si>
  <si>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</si>
  <si>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</si>
  <si>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</si>
  <si>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</si>
  <si>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</si>
  <si>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</si>
  <si>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</si>
  <si>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</si>
  <si>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</si>
  <si>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</si>
  <si>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</si>
  <si>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</si>
  <si>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</si>
  <si>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</si>
  <si>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</si>
  <si>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</si>
  <si>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</si>
  <si>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</si>
  <si>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</si>
  <si>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</si>
  <si>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</si>
  <si>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</si>
  <si>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</si>
  <si>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</si>
  <si>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</si>
  <si>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</si>
  <si>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</si>
  <si>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</si>
  <si>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</si>
  <si>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</si>
  <si>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</si>
  <si>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</si>
  <si>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</si>
  <si>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</si>
  <si>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</si>
  <si>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</si>
  <si>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</si>
  <si>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</si>
  <si>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</si>
  <si>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</si>
  <si>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</si>
  <si>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</si>
  <si>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</si>
  <si>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</si>
  <si>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</si>
  <si>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</si>
  <si>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</si>
  <si>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</si>
  <si>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</si>
  <si>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</si>
  <si>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</si>
  <si>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</si>
  <si>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</si>
  <si>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</si>
  <si>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</si>
  <si>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</si>
  <si>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</si>
  <si>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</si>
  <si>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</si>
  <si>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</si>
  <si>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</si>
  <si>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</si>
  <si>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</si>
  <si>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</si>
  <si>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</si>
  <si>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</si>
  <si>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</si>
  <si>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</si>
  <si>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</si>
  <si>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</si>
  <si>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</si>
  <si>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</si>
  <si>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</si>
  <si>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</si>
  <si>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</si>
  <si>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</si>
  <si>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</si>
  <si>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</si>
  <si>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</si>
  <si>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</si>
  <si>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</si>
  <si>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</si>
  <si>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</si>
  <si>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</si>
  <si>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</si>
  <si>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</si>
  <si>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</si>
  <si>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</si>
  <si>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</si>
  <si>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</si>
  <si>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</si>
  <si>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</si>
  <si>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</si>
  <si>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</si>
  <si>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</si>
  <si>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</si>
  <si>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</si>
  <si>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</si>
  <si>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</si>
  <si>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</si>
  <si>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</si>
  <si>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</si>
  <si>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</si>
  <si>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</si>
  <si>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</si>
  <si>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</si>
  <si>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</si>
  <si>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</si>
  <si>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</si>
  <si>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</si>
  <si>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</si>
  <si>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</si>
  <si>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</si>
  <si>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</si>
  <si>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</si>
  <si>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</si>
  <si>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</si>
  <si>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</si>
  <si>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</si>
  <si>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</si>
  <si>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</si>
  <si>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</si>
  <si>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</si>
  <si>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</si>
  <si>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</si>
  <si>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</si>
  <si>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</si>
  <si>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</si>
  <si>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</si>
  <si>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</si>
  <si>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</si>
  <si>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</si>
  <si>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</si>
  <si>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</si>
  <si>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</si>
  <si>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</si>
  <si>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</si>
  <si>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</si>
  <si>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</si>
  <si>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</si>
  <si>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</si>
  <si>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</si>
  <si>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</si>
  <si>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</si>
  <si>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</si>
  <si>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</si>
  <si>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</si>
  <si>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</si>
  <si>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</si>
  <si>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</si>
  <si>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</si>
  <si>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</si>
  <si>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</si>
  <si>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</si>
  <si>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</si>
  <si>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</si>
  <si>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</si>
  <si>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</si>
  <si>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</si>
  <si>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</si>
  <si>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</si>
  <si>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</si>
  <si>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</si>
  <si>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</si>
  <si>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</si>
  <si>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</si>
  <si>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</si>
  <si>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</si>
  <si>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</si>
  <si>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</si>
  <si>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</si>
  <si>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</si>
  <si>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</si>
  <si>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</si>
  <si>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</si>
  <si>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</si>
  <si>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</si>
  <si>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</si>
  <si>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</si>
  <si>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</si>
  <si>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</si>
  <si>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</si>
  <si>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</si>
  <si>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</si>
  <si>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</si>
  <si>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</si>
  <si>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</si>
  <si>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</si>
  <si>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</si>
  <si>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</si>
  <si>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</si>
  <si>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</si>
  <si>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</si>
  <si>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</si>
  <si>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</si>
  <si>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</si>
  <si>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</si>
  <si>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</si>
  <si>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</si>
  <si>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</si>
  <si>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</si>
  <si>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</si>
  <si>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</si>
  <si>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</si>
  <si>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</si>
  <si>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</si>
  <si>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</si>
  <si>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</si>
  <si>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</si>
  <si>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</si>
  <si>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</si>
  <si>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</si>
  <si>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</si>
  <si>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</si>
  <si>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</si>
  <si>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</si>
  <si>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</si>
  <si>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</si>
  <si>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</si>
  <si>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</si>
  <si>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</si>
  <si>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</si>
  <si>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</si>
  <si>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</si>
  <si>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</si>
  <si>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</si>
  <si>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</si>
  <si>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</si>
  <si>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</si>
  <si>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</si>
  <si>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</si>
  <si>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</si>
  <si>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</si>
  <si>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</si>
  <si>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</si>
  <si>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</si>
  <si>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</si>
  <si>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</si>
  <si>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</si>
  <si>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</si>
  <si>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</si>
  <si>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</si>
  <si>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</si>
  <si>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</si>
  <si>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</si>
  <si>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</si>
  <si>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</si>
  <si>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</si>
  <si>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</si>
  <si>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</si>
  <si>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</si>
  <si>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</si>
  <si>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</si>
  <si>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</si>
  <si>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</si>
  <si>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</si>
  <si>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</si>
  <si>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</si>
  <si>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</si>
  <si>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</si>
  <si>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</si>
  <si>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</si>
  <si>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</si>
  <si>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</si>
  <si>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</si>
  <si>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</si>
  <si>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</si>
  <si>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</si>
  <si>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</si>
  <si>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</si>
  <si>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</si>
  <si>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</si>
  <si>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</si>
  <si>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</si>
  <si>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</si>
  <si>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</si>
  <si>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</si>
  <si>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</si>
  <si>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</si>
  <si>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</si>
  <si>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</si>
  <si>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</si>
  <si>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</si>
  <si>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</si>
  <si>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</si>
  <si>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</si>
  <si>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</si>
  <si>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</si>
  <si>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</si>
  <si>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</si>
  <si>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</si>
  <si>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</si>
  <si>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</si>
  <si>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</si>
  <si>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</si>
  <si>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</si>
  <si>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</si>
  <si>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</si>
  <si>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</si>
  <si>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</si>
  <si>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</si>
  <si>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</si>
  <si>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</si>
  <si>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</si>
  <si>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</si>
  <si>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</si>
  <si>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</si>
  <si>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</si>
  <si>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</si>
  <si>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</si>
  <si>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</si>
  <si>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</si>
  <si>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</si>
  <si>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</si>
  <si>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</si>
  <si>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</si>
  <si>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</si>
  <si>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</si>
  <si>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</si>
  <si>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</si>
  <si>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</si>
  <si>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</si>
  <si>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</si>
  <si>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</si>
  <si>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</si>
  <si>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</si>
  <si>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</si>
  <si>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</si>
  <si>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</si>
  <si>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</si>
  <si>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</si>
  <si>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</si>
  <si>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</si>
  <si>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</si>
  <si>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</si>
  <si>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</si>
  <si>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</si>
  <si>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</si>
  <si>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</si>
  <si>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</si>
  <si>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</si>
  <si>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</si>
  <si>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</si>
  <si>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</si>
  <si>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</si>
  <si>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</si>
  <si>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</si>
  <si>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</si>
  <si>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</si>
  <si>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</si>
  <si>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</si>
  <si>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</si>
  <si>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</si>
  <si>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</si>
  <si>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</si>
  <si>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</si>
  <si>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</si>
  <si>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</si>
  <si>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</si>
  <si>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</si>
  <si>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</si>
  <si>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</si>
  <si>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</si>
  <si>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</si>
  <si>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</si>
  <si>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</si>
  <si>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</si>
  <si>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</si>
  <si>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</si>
  <si>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</si>
  <si>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</si>
  <si>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</si>
  <si>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</si>
  <si>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</si>
  <si>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</si>
  <si>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</si>
  <si>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</si>
  <si>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</si>
  <si>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</si>
  <si>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</si>
  <si>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</si>
  <si>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</si>
  <si>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</si>
  <si>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</si>
  <si>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</si>
  <si>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</si>
  <si>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</si>
  <si>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</si>
  <si>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</si>
  <si>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</si>
  <si>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</si>
  <si>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</si>
  <si>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</si>
  <si>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</si>
  <si>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</si>
  <si>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</si>
  <si>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</si>
  <si>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</si>
  <si>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</si>
  <si>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</si>
  <si>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</si>
  <si>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</si>
  <si>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</si>
  <si>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</si>
  <si>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</si>
  <si>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</si>
  <si>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</si>
  <si>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</si>
  <si>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</si>
  <si>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</si>
  <si>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</si>
  <si>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</si>
  <si>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</si>
  <si>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</si>
  <si>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</si>
  <si>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</si>
  <si>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</si>
  <si>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</si>
  <si>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</si>
  <si>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</si>
  <si>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</si>
  <si>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</si>
  <si>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</si>
  <si>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</si>
  <si>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</si>
  <si>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</si>
  <si>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</si>
  <si>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</si>
  <si>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</si>
  <si>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</si>
  <si>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</si>
  <si>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</si>
  <si>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</si>
  <si>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</si>
  <si>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</si>
  <si>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</si>
  <si>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</si>
  <si>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</si>
  <si>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</si>
  <si>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</si>
  <si>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</si>
  <si>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</si>
  <si>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</si>
  <si>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</si>
  <si>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</si>
  <si>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</si>
  <si>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</si>
  <si>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</si>
  <si>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</si>
  <si>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</si>
  <si>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</si>
  <si>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</si>
  <si>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</si>
  <si>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</si>
  <si>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</si>
  <si>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</si>
  <si>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</si>
  <si>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</si>
  <si>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</si>
  <si>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</si>
  <si>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</si>
  <si>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</si>
  <si>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</si>
  <si>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</si>
  <si>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</si>
  <si>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</si>
  <si>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</si>
  <si>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</si>
  <si>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</si>
  <si>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</si>
  <si>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</si>
  <si>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</si>
  <si>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</si>
  <si>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</si>
  <si>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</si>
  <si>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</si>
  <si>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</si>
  <si>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</si>
  <si>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</si>
  <si>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</si>
  <si>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</si>
  <si>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</si>
  <si>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</si>
  <si>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</si>
  <si>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</si>
  <si>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</si>
  <si>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</si>
  <si>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</si>
  <si>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</si>
  <si>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</si>
  <si>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</si>
  <si>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</si>
  <si>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</si>
  <si>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</si>
  <si>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</si>
  <si>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</si>
  <si>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</si>
  <si>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</si>
  <si>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</si>
  <si>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</si>
  <si>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</si>
  <si>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</si>
  <si>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</si>
  <si>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</si>
  <si>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</si>
  <si>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</si>
  <si>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</si>
  <si>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</si>
  <si>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</si>
  <si>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</si>
  <si>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</si>
  <si>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</si>
  <si>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</si>
  <si>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</si>
  <si>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</si>
  <si>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</si>
  <si>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</si>
  <si>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</si>
  <si>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</si>
  <si>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</si>
  <si>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</si>
  <si>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</si>
  <si>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</si>
  <si>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</si>
  <si>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</si>
  <si>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</si>
  <si>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</si>
  <si>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</si>
  <si>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</si>
  <si>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</si>
  <si>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</si>
  <si>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</si>
  <si>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</si>
  <si>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</si>
  <si>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</si>
  <si>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</si>
  <si>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</si>
  <si>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</si>
  <si>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</si>
  <si>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</si>
  <si>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</si>
  <si>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</si>
  <si>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</si>
  <si>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</si>
  <si>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</si>
  <si>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</si>
  <si>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</si>
  <si>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</si>
  <si>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</si>
  <si>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</si>
  <si>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</si>
  <si>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</si>
  <si>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</si>
  <si>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</si>
  <si>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</si>
  <si>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</si>
  <si>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</si>
  <si>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</si>
  <si>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</si>
  <si>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</si>
  <si>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</si>
  <si>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</si>
  <si>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</si>
  <si>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</si>
  <si>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</si>
  <si>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</si>
  <si>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</si>
  <si>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</si>
  <si>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</si>
  <si>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</si>
  <si>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</si>
  <si>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</si>
  <si>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</si>
  <si>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</si>
  <si>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</si>
  <si>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</si>
  <si>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</si>
  <si>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</si>
  <si>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</si>
  <si>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</si>
  <si>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</si>
  <si>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</si>
  <si>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</si>
  <si>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</si>
  <si>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</si>
  <si>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</si>
  <si>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</si>
  <si>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</si>
  <si>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</si>
  <si>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</si>
  <si>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</si>
  <si>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</si>
  <si>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</si>
  <si>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</si>
  <si>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</si>
  <si>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</si>
  <si>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</si>
  <si>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</si>
  <si>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</si>
  <si>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</si>
  <si>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</si>
  <si>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</si>
  <si>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</si>
  <si>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</si>
  <si>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</si>
  <si>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</si>
  <si>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</si>
  <si>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</si>
  <si>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</si>
  <si>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</si>
  <si>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</si>
  <si>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</si>
  <si>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</si>
  <si>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</si>
  <si>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</si>
  <si>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</si>
  <si>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</si>
  <si>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</si>
  <si>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</si>
  <si>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</si>
  <si>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</si>
  <si>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</si>
  <si>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</si>
  <si>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</si>
  <si>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</si>
  <si>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</si>
  <si>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</si>
  <si>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</si>
  <si>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</si>
  <si>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</si>
  <si>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</si>
  <si>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</si>
  <si>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</si>
  <si>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</si>
  <si>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</si>
  <si>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</si>
  <si>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</si>
  <si>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</si>
  <si>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</si>
  <si>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</si>
  <si>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</si>
  <si>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</si>
  <si>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</si>
  <si>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</si>
  <si>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</si>
  <si>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</si>
  <si>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</si>
  <si>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</si>
  <si>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</si>
  <si>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</si>
  <si>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</si>
  <si>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</si>
  <si>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</si>
  <si>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</si>
  <si>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</si>
  <si>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</si>
  <si>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</si>
  <si>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</si>
  <si>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</si>
  <si>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</si>
  <si>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</si>
  <si>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</si>
  <si>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</si>
  <si>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</si>
  <si>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</si>
  <si>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</si>
  <si>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</si>
  <si>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</si>
  <si>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</si>
  <si>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</si>
  <si>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</si>
  <si>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</si>
  <si>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</si>
  <si>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</si>
  <si>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</si>
  <si>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</si>
  <si>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</si>
  <si>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</si>
  <si>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</si>
  <si>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</si>
  <si>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</si>
  <si>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</si>
  <si>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</si>
  <si>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</si>
  <si>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</si>
  <si>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</si>
  <si>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</si>
  <si>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</si>
  <si>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</si>
  <si>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</si>
  <si>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</si>
  <si>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</si>
  <si>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</si>
  <si>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</si>
  <si>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</si>
  <si>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</si>
  <si>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</si>
  <si>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</si>
  <si>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</si>
  <si>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</si>
  <si>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</si>
  <si>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</si>
  <si>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</si>
  <si>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</si>
  <si>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</si>
  <si>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</si>
  <si>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</si>
  <si>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</si>
  <si>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</si>
  <si>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</si>
  <si>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</si>
  <si>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</si>
  <si>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</si>
  <si>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</si>
  <si>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</si>
  <si>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</si>
  <si>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</si>
  <si>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</si>
  <si>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</si>
  <si>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</si>
  <si>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</si>
  <si>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</si>
  <si>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</si>
  <si>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</si>
  <si>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</si>
  <si>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</si>
  <si>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</si>
  <si>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</si>
  <si>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</si>
  <si>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</si>
  <si>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</si>
  <si>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</si>
  <si>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</si>
  <si>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</si>
  <si>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</si>
  <si>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</si>
  <si>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</si>
  <si>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</si>
  <si>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</si>
  <si>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</si>
  <si>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</si>
  <si>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</si>
  <si>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</si>
  <si>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</si>
  <si>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</si>
  <si>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</si>
  <si>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</si>
  <si>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</si>
  <si>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</si>
  <si>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</si>
  <si>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</si>
  <si>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</si>
  <si>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</si>
  <si>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</si>
  <si>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</si>
  <si>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</si>
  <si>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</si>
  <si>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</si>
  <si>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</si>
  <si>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</si>
  <si>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</si>
  <si>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</si>
  <si>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</si>
  <si>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</si>
  <si>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</si>
  <si>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</si>
  <si>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</si>
  <si>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</si>
  <si>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</si>
  <si>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</si>
  <si>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</si>
  <si>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</si>
  <si>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</si>
  <si>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</si>
  <si>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</si>
  <si>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</si>
  <si>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</si>
  <si>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</si>
  <si>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</si>
  <si>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</si>
  <si>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</si>
  <si>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</si>
  <si>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</si>
  <si>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</si>
  <si>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</si>
  <si>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</si>
  <si>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</si>
  <si>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</si>
  <si>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</si>
  <si>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</si>
  <si>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</si>
  <si>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</si>
  <si>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</si>
  <si>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</si>
  <si>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</si>
  <si>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</si>
  <si>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</si>
  <si>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</si>
  <si>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</si>
  <si>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</si>
  <si>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</si>
  <si>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</si>
  <si>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</si>
  <si>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</si>
  <si>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</si>
  <si>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</si>
  <si>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</si>
  <si>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</si>
  <si>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</si>
  <si>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</si>
  <si>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</si>
  <si>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</si>
  <si>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</si>
  <si>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</si>
  <si>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</si>
  <si>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</si>
  <si>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</si>
  <si>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</si>
  <si>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</si>
  <si>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</si>
  <si>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</si>
  <si>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</si>
  <si>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</si>
  <si>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</si>
  <si>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</si>
  <si>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</si>
  <si>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</si>
  <si>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</si>
  <si>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</si>
  <si>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</si>
  <si>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</si>
  <si>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</si>
  <si>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</si>
  <si>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</si>
  <si>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</si>
  <si>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</si>
  <si>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</si>
  <si>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</si>
  <si>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</si>
  <si>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</si>
  <si>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</si>
  <si>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</si>
  <si>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</si>
  <si>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</si>
  <si>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</si>
  <si>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</si>
  <si>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</si>
  <si>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</si>
  <si>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</si>
  <si>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</si>
  <si>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</si>
  <si>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</si>
  <si>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</si>
  <si>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</si>
  <si>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</si>
  <si>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</si>
  <si>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</si>
  <si>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</si>
  <si>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</si>
  <si>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</si>
  <si>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</si>
  <si>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</si>
  <si>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</si>
  <si>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</si>
  <si>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</si>
  <si>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</si>
  <si>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</si>
  <si>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</si>
  <si>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</si>
  <si>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</si>
  <si>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</si>
  <si>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</si>
  <si>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</si>
  <si>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</si>
  <si>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</si>
  <si>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</si>
  <si>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</si>
  <si>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</si>
  <si>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</si>
  <si>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</si>
  <si>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</si>
  <si>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</si>
  <si>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</si>
  <si>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</si>
  <si>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</si>
  <si>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</si>
  <si>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</si>
  <si>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</si>
  <si>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</si>
  <si>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</si>
  <si>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</si>
  <si>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</si>
  <si>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</si>
  <si>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</si>
  <si>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</si>
  <si>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</si>
  <si>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</si>
  <si>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</si>
  <si>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</si>
  <si>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</si>
  <si>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</si>
  <si>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</si>
  <si>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</si>
  <si>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</si>
  <si>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</si>
  <si>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</si>
  <si>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</si>
  <si>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</si>
  <si>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</si>
  <si>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</si>
  <si>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</si>
  <si>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</si>
  <si>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</si>
  <si>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</si>
  <si>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</si>
  <si>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</si>
  <si>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</si>
  <si>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</si>
  <si>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</si>
  <si>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</si>
  <si>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</si>
  <si>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</si>
  <si>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</si>
  <si>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</si>
  <si>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</si>
  <si>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</si>
  <si>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</si>
  <si>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</si>
  <si>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</si>
  <si>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</si>
  <si>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</si>
  <si>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</si>
  <si>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</si>
  <si>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</si>
  <si>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</si>
  <si>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</si>
  <si>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</si>
  <si>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</si>
  <si>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</si>
  <si>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</si>
  <si>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</si>
  <si>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</si>
  <si>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</si>
  <si>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</si>
  <si>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</si>
  <si>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</si>
  <si>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</si>
  <si>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</si>
  <si>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</si>
  <si>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</si>
  <si>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</si>
  <si>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</si>
  <si>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</si>
  <si>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</si>
  <si>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</si>
  <si>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</si>
  <si>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</si>
  <si>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</si>
  <si>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</si>
  <si>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</si>
  <si>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</si>
  <si>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</si>
  <si>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</si>
  <si>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</si>
  <si>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</si>
  <si>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</si>
  <si>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</si>
  <si>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</si>
  <si>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</si>
  <si>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</si>
  <si>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</si>
  <si>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</si>
  <si>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</si>
  <si>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</si>
  <si>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</si>
  <si>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</si>
  <si>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</si>
  <si>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</si>
  <si>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</si>
  <si>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</si>
  <si>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</si>
  <si>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</si>
  <si>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</si>
  <si>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</si>
  <si>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</si>
  <si>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</si>
  <si>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</si>
  <si>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</si>
  <si>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</si>
  <si>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</si>
  <si>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</si>
  <si>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</si>
  <si>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</si>
  <si>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</si>
  <si>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</si>
  <si>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</si>
  <si>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</si>
  <si>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</si>
  <si>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</si>
  <si>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</si>
  <si>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</si>
  <si>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</si>
  <si>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</si>
  <si>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</si>
  <si>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</si>
  <si>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</si>
  <si>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</si>
  <si>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</si>
  <si>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</si>
  <si>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</si>
  <si>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</si>
  <si>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</si>
  <si>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</si>
  <si>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</si>
  <si>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</si>
  <si>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</si>
  <si>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</si>
  <si>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</si>
  <si>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</si>
  <si>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</si>
  <si>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</si>
  <si>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</si>
  <si>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</si>
  <si>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</si>
  <si>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</si>
  <si>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</si>
  <si>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</si>
  <si>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</si>
  <si>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</si>
  <si>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</si>
  <si>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</si>
  <si>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</si>
  <si>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</si>
  <si>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</si>
  <si>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</si>
  <si>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</si>
  <si>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</si>
  <si>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</si>
  <si>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</si>
  <si>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</si>
  <si>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</si>
  <si>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</si>
  <si>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</si>
  <si>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</si>
  <si>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</si>
  <si>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</si>
  <si>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</si>
  <si>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</si>
  <si>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</si>
  <si>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</si>
  <si>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</si>
  <si>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</si>
  <si>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</si>
  <si>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</si>
  <si>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</si>
  <si>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</si>
  <si>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</si>
  <si>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</si>
  <si>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</si>
  <si>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</si>
  <si>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</si>
  <si>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</si>
  <si>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</si>
  <si>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</si>
  <si>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</si>
  <si>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</si>
  <si>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</si>
  <si>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</si>
  <si>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</si>
  <si>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</si>
  <si>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</si>
  <si>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</si>
  <si>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</si>
  <si>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</si>
  <si>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</si>
  <si>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</si>
  <si>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</si>
  <si>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</si>
  <si>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</si>
  <si>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</si>
  <si>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</si>
  <si>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</si>
  <si>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</si>
  <si>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</si>
  <si>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</si>
  <si>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</si>
  <si>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</si>
  <si>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</si>
  <si>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</si>
  <si>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</si>
  <si>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</si>
  <si>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</si>
  <si>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</si>
  <si>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</si>
  <si>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</si>
  <si>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</si>
  <si>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</si>
  <si>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</si>
  <si>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</si>
  <si>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</si>
  <si>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</si>
  <si>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</si>
  <si>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</si>
  <si>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</si>
  <si>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</si>
  <si>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</si>
  <si>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</si>
  <si>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</si>
  <si>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</si>
  <si>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</si>
  <si>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</si>
  <si>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</si>
  <si>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</si>
  <si>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</si>
  <si>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</si>
  <si>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</si>
  <si>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</si>
  <si>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</si>
  <si>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</si>
  <si>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</si>
  <si>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</si>
  <si>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</si>
  <si>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</si>
  <si>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</si>
  <si>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</si>
  <si>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</si>
  <si>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</si>
  <si>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</si>
  <si>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</si>
  <si>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</si>
  <si>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</si>
  <si>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</si>
  <si>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</si>
  <si>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</si>
  <si>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</si>
  <si>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</si>
  <si>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</si>
  <si>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</si>
  <si>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</si>
  <si>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</si>
  <si>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</si>
  <si>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</si>
  <si>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</si>
  <si>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</si>
  <si>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</si>
  <si>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</si>
  <si>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</si>
  <si>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</si>
  <si>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</si>
  <si>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</si>
  <si>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</si>
  <si>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</si>
  <si>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</si>
  <si>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</si>
  <si>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</si>
  <si>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</si>
  <si>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</si>
  <si>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</si>
  <si>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</si>
  <si>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</si>
  <si>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</si>
  <si>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</si>
  <si>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</si>
  <si>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</si>
  <si>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</si>
  <si>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</si>
  <si>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</si>
  <si>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</si>
  <si>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</si>
  <si>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</si>
  <si>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</si>
  <si>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</si>
  <si>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</si>
  <si>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</si>
  <si>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</si>
  <si>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</si>
  <si>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</si>
  <si>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</si>
  <si>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</si>
  <si>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</si>
  <si>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</si>
  <si>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</si>
  <si>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</si>
  <si>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</si>
  <si>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</si>
  <si>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</si>
  <si>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</si>
  <si>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</si>
  <si>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</si>
  <si>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</si>
  <si>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</si>
  <si>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</si>
  <si>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</si>
  <si>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</si>
  <si>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</si>
  <si>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</si>
  <si>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</si>
  <si>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</si>
  <si>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</si>
  <si>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</si>
  <si>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</si>
  <si>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</si>
  <si>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</si>
  <si>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</si>
  <si>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</si>
  <si>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</si>
  <si>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</si>
  <si>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</si>
  <si>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</si>
  <si>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</si>
  <si>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</si>
  <si>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</si>
  <si>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</si>
  <si>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</si>
  <si>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</si>
  <si>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</si>
  <si>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</si>
  <si>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</si>
  <si>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</si>
  <si>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</si>
  <si>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</si>
  <si>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</si>
  <si>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</si>
  <si>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</si>
  <si>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</si>
  <si>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</si>
  <si>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</si>
  <si>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</si>
  <si>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</si>
  <si>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</si>
  <si>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</si>
  <si>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</si>
  <si>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</si>
  <si>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</si>
  <si>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</si>
  <si>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</si>
  <si>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</si>
  <si>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</si>
  <si>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</si>
  <si>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</si>
  <si>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</si>
  <si>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</si>
  <si>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</si>
  <si>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</si>
  <si>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</si>
  <si>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</si>
  <si>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</si>
  <si>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</si>
  <si>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</si>
  <si>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</si>
  <si>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</si>
  <si>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</si>
  <si>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</si>
  <si>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</si>
  <si>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</si>
  <si>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</si>
  <si>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</si>
  <si>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</si>
  <si>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</si>
  <si>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</si>
  <si>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</si>
  <si>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</si>
  <si>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</si>
  <si>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</si>
  <si>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</si>
  <si>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</si>
  <si>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</si>
  <si>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</si>
  <si>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</si>
  <si>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</si>
  <si>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</si>
  <si>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</si>
  <si>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</si>
  <si>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</si>
  <si>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</si>
  <si>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</si>
  <si>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</si>
  <si>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</si>
  <si>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</si>
  <si>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</si>
  <si>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</si>
  <si>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</si>
  <si>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</si>
  <si>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</si>
  <si>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</si>
  <si>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</si>
  <si>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</si>
  <si>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</si>
  <si>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</si>
  <si>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</si>
  <si>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</si>
  <si>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</si>
  <si>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</si>
  <si>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</si>
  <si>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</si>
  <si>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</si>
  <si>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</si>
  <si>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</si>
  <si>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</si>
  <si>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</si>
  <si>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</si>
  <si>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</si>
  <si>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</si>
  <si>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</si>
  <si>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</si>
  <si>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</si>
  <si>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</si>
  <si>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</si>
  <si>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</si>
  <si>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</si>
  <si>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</si>
  <si>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</si>
  <si>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</si>
  <si>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</si>
  <si>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</si>
  <si>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</si>
  <si>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</si>
  <si>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</si>
  <si>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</si>
  <si>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</si>
  <si>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</si>
  <si>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</si>
  <si>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</si>
  <si>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</si>
  <si>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</si>
  <si>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</si>
  <si>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</si>
  <si>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</si>
  <si>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</si>
  <si>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</si>
  <si>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</si>
  <si>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</si>
  <si>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</si>
  <si>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</si>
  <si>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</si>
  <si>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</si>
  <si>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</si>
  <si>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</si>
  <si>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</si>
  <si>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</si>
  <si>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</si>
  <si>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</si>
  <si>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</si>
  <si>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</si>
  <si>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</si>
  <si>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</si>
  <si>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</si>
  <si>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</si>
  <si>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</si>
  <si>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</si>
  <si>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</si>
  <si>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</si>
  <si>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</si>
  <si>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</si>
  <si>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</si>
  <si>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</si>
  <si>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</si>
  <si>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</si>
  <si>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</si>
  <si>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</si>
  <si>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</si>
  <si>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</si>
  <si>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</si>
  <si>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</si>
  <si>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</si>
  <si>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</si>
  <si>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</si>
  <si>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</si>
  <si>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</si>
  <si>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</si>
  <si>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</si>
  <si>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</si>
  <si>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</si>
  <si>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</si>
  <si>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</si>
  <si>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</si>
  <si>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</si>
  <si>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</si>
  <si>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</si>
  <si>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</si>
  <si>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</si>
  <si>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</si>
  <si>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</si>
  <si>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</si>
  <si>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</si>
  <si>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</si>
  <si>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</si>
  <si>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</si>
  <si>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</si>
  <si>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</si>
  <si>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</si>
  <si>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</si>
  <si>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</si>
  <si>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</si>
  <si>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</si>
  <si>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</si>
  <si>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</si>
  <si>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</si>
  <si>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</si>
  <si>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</si>
  <si>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</si>
  <si>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</si>
  <si>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</si>
  <si>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</si>
  <si>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</si>
  <si>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</si>
  <si>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</si>
  <si>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</si>
  <si>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</si>
  <si>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</si>
  <si>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</si>
  <si>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</si>
  <si>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</si>
  <si>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</si>
  <si>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</si>
  <si>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</si>
  <si>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</si>
  <si>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</si>
  <si>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</si>
  <si>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</si>
  <si>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</si>
  <si>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</si>
  <si>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</si>
  <si>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</si>
  <si>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</si>
  <si>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</si>
  <si>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</si>
  <si>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</si>
  <si>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</si>
  <si>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</si>
  <si>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</si>
  <si>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</si>
  <si>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</si>
  <si>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</si>
  <si>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</si>
  <si>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</si>
  <si>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</si>
  <si>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</si>
  <si>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</si>
  <si>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</si>
  <si>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</si>
  <si>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</si>
  <si>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</si>
  <si>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</si>
  <si>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</si>
  <si>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</si>
  <si>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</si>
  <si>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</si>
  <si>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</si>
  <si>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</si>
  <si>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</si>
  <si>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</si>
  <si>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</si>
  <si>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</si>
  <si>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</si>
  <si>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</si>
  <si>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</si>
  <si>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</si>
  <si>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</si>
  <si>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</si>
  <si>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</si>
  <si>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</si>
  <si>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</si>
  <si>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</si>
  <si>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</si>
  <si>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</si>
  <si>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</si>
  <si>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</si>
  <si>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</si>
  <si>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</si>
  <si>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</si>
  <si>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</si>
  <si>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</si>
  <si>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</si>
  <si>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</si>
  <si>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</si>
  <si>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</si>
  <si>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</si>
  <si>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</si>
  <si>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</si>
  <si>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</si>
  <si>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</si>
  <si>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</si>
  <si>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</si>
  <si>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</si>
  <si>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</si>
  <si>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</si>
  <si>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</si>
  <si>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</si>
  <si>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</si>
  <si>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</si>
  <si>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</si>
  <si>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</si>
  <si>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</si>
  <si>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</si>
  <si>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</si>
  <si>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</si>
  <si>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</si>
  <si>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</si>
  <si>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</si>
  <si>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</si>
  <si>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</si>
  <si>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</si>
  <si>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</si>
  <si>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</si>
  <si>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</si>
  <si>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</si>
  <si>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</si>
  <si>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</si>
  <si>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</si>
  <si>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</si>
  <si>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</si>
  <si>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</si>
  <si>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</si>
  <si>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</si>
  <si>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</si>
  <si>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</si>
  <si>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</si>
  <si>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</si>
  <si>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</si>
  <si>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</si>
  <si>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</si>
  <si>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</si>
  <si>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</si>
  <si>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</si>
  <si>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</si>
  <si>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</si>
  <si>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</si>
  <si>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</si>
  <si>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</si>
  <si>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</si>
  <si>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</si>
  <si>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</si>
  <si>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</si>
  <si>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</si>
  <si>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</si>
  <si>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</si>
  <si>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</si>
  <si>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</si>
  <si>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</si>
  <si>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</si>
  <si>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</si>
  <si>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</si>
  <si>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</si>
  <si>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</si>
  <si>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</si>
  <si>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</si>
  <si>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</si>
  <si>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</si>
  <si>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</si>
  <si>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</si>
  <si>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</si>
  <si>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</si>
  <si>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</si>
  <si>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</si>
  <si>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</si>
  <si>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</si>
  <si>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</si>
  <si>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</si>
  <si>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</si>
  <si>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</si>
  <si>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</si>
  <si>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</si>
  <si>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</si>
  <si>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</si>
  <si>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</si>
  <si>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</si>
  <si>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</si>
  <si>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</si>
  <si>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</si>
  <si>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</si>
  <si>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</si>
  <si>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</si>
  <si>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</si>
  <si>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</si>
  <si>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</si>
  <si>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</si>
  <si>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</si>
  <si>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</si>
  <si>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</si>
  <si>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</si>
  <si>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</si>
  <si>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</si>
  <si>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</si>
  <si>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</si>
  <si>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</si>
  <si>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</si>
  <si>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</si>
  <si>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</si>
  <si>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</si>
  <si>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</si>
  <si>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</si>
  <si>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</si>
  <si>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</si>
  <si>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</si>
  <si>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</si>
  <si>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</si>
  <si>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</si>
  <si>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</si>
  <si>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</si>
  <si>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</si>
  <si>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</si>
  <si>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</si>
  <si>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</si>
  <si>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</si>
  <si>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</si>
  <si>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</si>
  <si>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</si>
  <si>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</si>
  <si>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</si>
  <si>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</si>
  <si>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</si>
  <si>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</si>
  <si>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</si>
  <si>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</si>
  <si>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</si>
  <si>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</si>
  <si>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</si>
  <si>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</si>
  <si>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</si>
  <si>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</si>
  <si>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</si>
  <si>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</si>
  <si>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</si>
  <si>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</si>
  <si>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</si>
  <si>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</si>
  <si>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</si>
  <si>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</si>
  <si>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</si>
  <si>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</si>
  <si>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</si>
  <si>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</si>
  <si>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</si>
  <si>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</si>
  <si>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</si>
  <si>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</si>
  <si>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</si>
  <si>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</si>
  <si>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</si>
  <si>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</si>
  <si>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</si>
  <si>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</si>
  <si>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</si>
  <si>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</si>
  <si>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</si>
  <si>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</si>
  <si>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</si>
  <si>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</si>
  <si>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</si>
  <si>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</si>
  <si>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</si>
  <si>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</si>
  <si>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</si>
  <si>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</si>
  <si>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</si>
  <si>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</si>
  <si>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</si>
  <si>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</si>
  <si>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</si>
  <si>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</si>
  <si>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</si>
  <si>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</si>
  <si>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</si>
  <si>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</si>
  <si>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</si>
  <si>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</si>
  <si>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</si>
  <si>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</si>
  <si>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</si>
  <si>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</si>
  <si>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</si>
  <si>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</si>
  <si>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</si>
  <si>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</si>
  <si>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</si>
  <si>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</si>
  <si>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</si>
  <si>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</si>
  <si>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</si>
  <si>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</si>
  <si>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</si>
  <si>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</si>
  <si>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</si>
  <si>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</si>
  <si>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</si>
  <si>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</si>
  <si>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</si>
  <si>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</si>
  <si>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</si>
  <si>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</si>
  <si>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</si>
  <si>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</si>
  <si>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</si>
  <si>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</si>
  <si>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</si>
  <si>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</si>
  <si>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</si>
  <si>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</si>
  <si>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</si>
  <si>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</si>
  <si>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</si>
  <si>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</si>
  <si>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</si>
  <si>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</si>
  <si>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</si>
  <si>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</si>
  <si>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</si>
  <si>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</si>
  <si>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</si>
  <si>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</si>
  <si>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</si>
  <si>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</si>
  <si>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</si>
  <si>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</si>
  <si>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</si>
  <si>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</si>
  <si>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</si>
  <si>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</si>
  <si>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</si>
  <si>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</si>
  <si>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</si>
  <si>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</si>
  <si>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</si>
  <si>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</si>
  <si>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</si>
  <si>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</si>
  <si>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</si>
  <si>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</si>
  <si>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</si>
  <si>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</si>
  <si>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</si>
  <si>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</si>
  <si>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</si>
  <si>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</si>
  <si>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</si>
  <si>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</si>
  <si>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</si>
  <si>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</si>
  <si>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</si>
  <si>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</si>
  <si>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</si>
  <si>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</si>
  <si>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</si>
  <si>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</si>
  <si>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</si>
  <si>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</si>
  <si>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</si>
  <si>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</si>
  <si>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</si>
  <si>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</si>
  <si>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</si>
  <si>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</si>
  <si>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</si>
  <si>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</si>
  <si>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</si>
  <si>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</si>
  <si>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</si>
  <si>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</si>
  <si>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</si>
  <si>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</si>
  <si>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</si>
  <si>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</si>
  <si>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</si>
  <si>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</si>
  <si>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</si>
  <si>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</si>
  <si>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</si>
  <si>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</si>
  <si>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</si>
  <si>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</si>
  <si>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</si>
  <si>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</si>
  <si>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</si>
  <si>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</si>
  <si>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</si>
  <si>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</si>
  <si>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</si>
  <si>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</si>
  <si>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</si>
  <si>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</si>
  <si>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</si>
  <si>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</si>
  <si>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</si>
  <si>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</si>
  <si>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</si>
  <si>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</si>
  <si>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</si>
  <si>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</si>
  <si>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</si>
  <si>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</si>
  <si>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</si>
  <si>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</si>
  <si>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</si>
  <si>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</si>
  <si>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</si>
  <si>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</si>
  <si>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</si>
  <si>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</si>
  <si>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</si>
  <si>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</si>
  <si>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</si>
  <si>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</si>
  <si>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</si>
  <si>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</si>
  <si>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</si>
  <si>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</si>
  <si>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</si>
  <si>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</si>
  <si>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</si>
  <si>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</si>
  <si>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</si>
  <si>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</si>
  <si>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</si>
  <si>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</si>
  <si>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</si>
  <si>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</si>
  <si>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</si>
  <si>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</si>
  <si>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</si>
  <si>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</si>
  <si>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</si>
  <si>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</si>
  <si>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</si>
  <si>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</si>
  <si>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</si>
  <si>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</si>
  <si>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</si>
  <si>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</si>
  <si>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</si>
  <si>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</si>
  <si>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</si>
  <si>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</si>
  <si>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</si>
  <si>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</si>
  <si>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</si>
  <si>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</si>
  <si>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</si>
  <si>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</si>
  <si>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</si>
  <si>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</si>
  <si>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</si>
  <si>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</si>
  <si>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</si>
  <si>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</si>
  <si>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</si>
  <si>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</si>
  <si>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</si>
  <si>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</si>
  <si>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</si>
  <si>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</si>
  <si>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</si>
  <si>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</si>
  <si>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</si>
  <si>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</si>
  <si>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</si>
  <si>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</si>
  <si>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</si>
  <si>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</si>
  <si>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</si>
  <si>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</si>
  <si>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</si>
  <si>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</si>
  <si>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</si>
  <si>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</si>
  <si>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</si>
  <si>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</si>
  <si>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</si>
  <si>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</si>
  <si>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</si>
  <si>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</si>
  <si>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</si>
  <si>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</si>
  <si>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</si>
  <si>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</si>
  <si>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</si>
  <si>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</si>
  <si>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</si>
  <si>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</si>
  <si>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</si>
  <si>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</si>
  <si>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</si>
  <si>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</si>
  <si>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</si>
  <si>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</si>
  <si>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</si>
  <si>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</si>
  <si>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</si>
  <si>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</si>
  <si>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</si>
  <si>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</si>
  <si>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</si>
  <si>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</si>
  <si>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</si>
  <si>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</si>
  <si>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</si>
  <si>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</si>
  <si>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</si>
  <si>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</si>
  <si>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</si>
  <si>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</si>
  <si>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</si>
  <si>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</si>
  <si>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</si>
  <si>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</si>
  <si>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</si>
  <si>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</si>
  <si>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</si>
  <si>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</si>
  <si>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</si>
  <si>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</si>
  <si>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</si>
  <si>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</si>
  <si>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</si>
  <si>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</si>
  <si>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</si>
  <si>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</si>
  <si>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</si>
  <si>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</si>
  <si>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</si>
  <si>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</si>
  <si>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</si>
  <si>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</si>
  <si>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</si>
  <si>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</si>
  <si>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</si>
  <si>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</si>
  <si>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</si>
  <si>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</si>
  <si>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</si>
  <si>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</si>
  <si>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</si>
  <si>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</si>
  <si>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</si>
  <si>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</si>
  <si>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</si>
  <si>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</si>
  <si>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</si>
  <si>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</si>
  <si>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</si>
  <si>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</si>
  <si>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</si>
  <si>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</si>
  <si>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</si>
  <si>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</si>
  <si>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</si>
  <si>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</si>
  <si>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</si>
  <si>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</si>
  <si>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</si>
  <si>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</si>
  <si>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</si>
  <si>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</si>
  <si>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</si>
  <si>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</si>
  <si>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</si>
  <si>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</si>
  <si>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</si>
  <si>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</si>
  <si>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</si>
  <si>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</si>
  <si>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</si>
  <si>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</si>
  <si>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</si>
  <si>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</si>
  <si>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</si>
  <si>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</si>
  <si>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</si>
  <si>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</si>
  <si>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</si>
  <si>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</si>
  <si>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</si>
  <si>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</si>
  <si>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</si>
  <si>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</si>
  <si>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</si>
  <si>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</si>
  <si>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</si>
  <si>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</si>
  <si>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</si>
  <si>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</si>
  <si>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</si>
  <si>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</si>
  <si>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</si>
  <si>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</si>
  <si>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</si>
  <si>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</si>
  <si>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</si>
  <si>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</si>
  <si>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</si>
  <si>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</si>
  <si>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</si>
  <si>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</si>
  <si>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</si>
  <si>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</si>
  <si>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</si>
  <si>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</si>
  <si>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</si>
  <si>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</si>
  <si>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</si>
  <si>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</si>
  <si>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</si>
  <si>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</si>
  <si>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</si>
  <si>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</si>
  <si>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</si>
  <si>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</si>
  <si>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</si>
  <si>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</si>
  <si>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</si>
  <si>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</si>
  <si>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</si>
  <si>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</si>
  <si>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</si>
  <si>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</si>
  <si>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</si>
  <si>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</si>
  <si>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</si>
  <si>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</si>
  <si>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</si>
  <si>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</si>
  <si>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</si>
  <si>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</si>
  <si>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</si>
  <si>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</si>
  <si>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</si>
  <si>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</si>
  <si>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</si>
  <si>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</si>
  <si>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</si>
  <si>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</si>
  <si>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</si>
  <si>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</si>
  <si>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</si>
  <si>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</si>
  <si>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</si>
  <si>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</si>
  <si>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</si>
  <si>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</si>
  <si>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</si>
  <si>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</si>
  <si>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</si>
  <si>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</si>
  <si>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</si>
  <si>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</si>
  <si>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</si>
  <si>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</si>
  <si>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</si>
  <si>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</si>
  <si>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</si>
  <si>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</si>
  <si>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</si>
  <si>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</si>
  <si>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</si>
  <si>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</si>
  <si>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</si>
  <si>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</si>
  <si>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</si>
  <si>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</si>
  <si>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</si>
  <si>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</si>
  <si>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</si>
  <si>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</si>
  <si>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</si>
  <si>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</si>
  <si>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</si>
  <si>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</si>
  <si>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</si>
  <si>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</si>
  <si>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</si>
  <si>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</si>
  <si>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</si>
  <si>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</si>
  <si>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</si>
  <si>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</si>
  <si>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</si>
  <si>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</si>
  <si>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</si>
  <si>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</si>
  <si>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</si>
  <si>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</si>
  <si>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</si>
  <si>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</si>
  <si>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</si>
  <si>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</si>
  <si>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</si>
  <si>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</si>
  <si>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</si>
  <si>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</si>
  <si>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</si>
  <si>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</si>
  <si>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</si>
  <si>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</si>
  <si>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</si>
  <si>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</si>
  <si>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</si>
  <si>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</si>
  <si>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</si>
  <si>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</si>
  <si>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</si>
  <si>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</si>
  <si>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</si>
  <si>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</si>
  <si>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</si>
  <si>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</si>
  <si>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</si>
  <si>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</si>
  <si>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</si>
  <si>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</si>
  <si>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</si>
  <si>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</si>
  <si>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</si>
  <si>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</si>
  <si>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</si>
  <si>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</si>
  <si>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</si>
  <si>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</si>
  <si>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</si>
  <si>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</si>
  <si>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</si>
  <si>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</si>
  <si>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</si>
  <si>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</si>
  <si>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</si>
  <si>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</si>
  <si>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</si>
  <si>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</si>
  <si>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</si>
  <si>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</si>
  <si>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</si>
  <si>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</si>
  <si>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</si>
  <si>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</si>
  <si>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</si>
  <si>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</si>
  <si>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</si>
  <si>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</si>
  <si>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</si>
  <si>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</si>
  <si>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</si>
  <si>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</si>
  <si>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</si>
  <si>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</si>
  <si>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</si>
  <si>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</si>
  <si>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</si>
  <si>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</si>
  <si>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</si>
  <si>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</si>
  <si>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</si>
  <si>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</si>
  <si>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</si>
  <si>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</si>
  <si>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</si>
  <si>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</si>
  <si>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</si>
  <si>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</si>
  <si>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</si>
  <si>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</si>
  <si>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</si>
  <si>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</si>
  <si>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</si>
  <si>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</si>
  <si>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</si>
  <si>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</si>
  <si>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</si>
  <si>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</si>
  <si>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</si>
  <si>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</si>
  <si>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</si>
  <si>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</si>
  <si>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</si>
  <si>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</si>
  <si>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</si>
  <si>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</si>
  <si>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</si>
  <si>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</si>
  <si>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</si>
  <si>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</si>
  <si>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</si>
  <si>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</si>
  <si>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</si>
  <si>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</si>
  <si>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</si>
  <si>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</si>
  <si>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</si>
  <si>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</si>
  <si>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</si>
  <si>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</si>
  <si>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</si>
  <si>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</si>
  <si>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</si>
  <si>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</si>
  <si>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</si>
  <si>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</si>
  <si>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</si>
  <si>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</si>
  <si>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</si>
  <si>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</si>
  <si>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</si>
  <si>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</si>
  <si>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</si>
  <si>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</si>
  <si>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</si>
  <si>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</si>
  <si>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</si>
  <si>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</si>
  <si>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</si>
  <si>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</si>
  <si>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</si>
  <si>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</si>
  <si>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</si>
  <si>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</si>
  <si>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</si>
  <si>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</si>
  <si>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</si>
  <si>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</si>
  <si>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</si>
  <si>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</si>
  <si>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</si>
  <si>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</si>
  <si>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</si>
  <si>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</si>
  <si>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</si>
  <si>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</si>
  <si>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</si>
  <si>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</si>
  <si>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</si>
  <si>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</si>
  <si>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</si>
  <si>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</si>
  <si>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</si>
  <si>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</si>
  <si>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</si>
  <si>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</si>
  <si>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</si>
  <si>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</si>
  <si>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</si>
  <si>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</si>
  <si>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</si>
  <si>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</si>
  <si>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</si>
  <si>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</si>
  <si>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</si>
  <si>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</si>
  <si>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</si>
  <si>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</si>
  <si>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</si>
  <si>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</si>
  <si>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</si>
  <si>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</si>
  <si>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</si>
  <si>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</si>
  <si>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</si>
  <si>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</si>
  <si>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</si>
  <si>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</si>
  <si>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</si>
  <si>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</si>
  <si>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</si>
  <si>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</si>
  <si>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</si>
  <si>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</si>
  <si>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</si>
  <si>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</si>
  <si>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</si>
  <si>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</si>
  <si>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</si>
  <si>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</si>
  <si>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</si>
  <si>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</si>
  <si>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</si>
  <si>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</si>
  <si>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</si>
  <si>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</si>
  <si>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</si>
  <si>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</si>
  <si>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</si>
  <si>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</si>
  <si>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</si>
  <si>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</si>
  <si>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</si>
  <si>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</si>
  <si>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</si>
  <si>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</si>
  <si>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</si>
  <si>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</si>
  <si>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</si>
  <si>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</si>
  <si>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</si>
  <si>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</si>
  <si>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</si>
  <si>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</si>
  <si>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</si>
  <si>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</si>
  <si>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</si>
  <si>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</si>
  <si>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</si>
  <si>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</si>
  <si>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</si>
  <si>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</si>
  <si>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</si>
  <si>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</si>
  <si>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</si>
  <si>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</si>
  <si>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</si>
  <si>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</si>
  <si>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</si>
  <si>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</si>
  <si>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</si>
  <si>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</si>
  <si>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</si>
  <si>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</si>
  <si>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</si>
  <si>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</si>
  <si>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</si>
  <si>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</si>
  <si>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</si>
  <si>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</si>
  <si>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</si>
  <si>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</si>
  <si>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</si>
  <si>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</si>
  <si>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</si>
  <si>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</si>
  <si>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</si>
  <si>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</si>
  <si>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</si>
  <si>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</si>
  <si>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</si>
  <si>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</si>
  <si>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</si>
  <si>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</si>
  <si>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</si>
  <si>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</si>
  <si>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</si>
  <si>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</si>
  <si>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</si>
  <si>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</si>
  <si>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</si>
  <si>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</si>
  <si>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</si>
  <si>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</si>
  <si>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</si>
  <si>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</si>
  <si>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</si>
  <si>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</si>
  <si>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</si>
  <si>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</si>
  <si>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</si>
  <si>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</si>
  <si>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</si>
  <si>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</si>
  <si>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</si>
  <si>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</si>
  <si>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</si>
  <si>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</si>
  <si>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</si>
  <si>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</si>
  <si>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</si>
  <si>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</si>
  <si>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</si>
  <si>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</si>
  <si>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</si>
  <si>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</si>
  <si>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</si>
  <si>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</si>
  <si>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</si>
  <si>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</si>
  <si>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</si>
  <si>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</si>
  <si>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</si>
  <si>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</si>
  <si>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</si>
  <si>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</si>
  <si>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</si>
  <si>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</si>
  <si>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</si>
  <si>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</si>
  <si>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</si>
  <si>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</si>
  <si>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</si>
  <si>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</si>
  <si>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</si>
  <si>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</si>
  <si>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</si>
  <si>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</si>
  <si>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</si>
  <si>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</si>
  <si>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</si>
  <si>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</si>
  <si>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</si>
  <si>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</si>
  <si>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</si>
  <si>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</si>
  <si>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</si>
  <si>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</si>
  <si>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</si>
  <si>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</si>
  <si>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</si>
  <si>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</si>
  <si>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</si>
  <si>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</si>
  <si>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</si>
  <si>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</si>
  <si>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</si>
  <si>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</si>
  <si>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</si>
  <si>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</si>
  <si>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</si>
  <si>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</si>
  <si>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</si>
  <si>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</si>
  <si>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</si>
  <si>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</si>
  <si>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</si>
  <si>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</si>
  <si>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</si>
  <si>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</si>
  <si>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</si>
  <si>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</si>
  <si>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</si>
  <si>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</si>
  <si>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</si>
  <si>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</si>
  <si>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</si>
  <si>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</si>
  <si>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</si>
  <si>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</si>
  <si>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</si>
  <si>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</si>
  <si>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</si>
  <si>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</si>
  <si>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</si>
  <si>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</si>
  <si>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</si>
  <si>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</si>
  <si>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</si>
  <si>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</si>
  <si>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</si>
  <si>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</si>
  <si>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</si>
  <si>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</si>
  <si>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</si>
  <si>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</si>
  <si>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</si>
  <si>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</si>
  <si>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</si>
  <si>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</si>
  <si>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</si>
  <si>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</si>
  <si>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</si>
  <si>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</si>
  <si>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</si>
  <si>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</si>
  <si>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</si>
  <si>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</si>
  <si>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</si>
  <si>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</si>
  <si>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</si>
  <si>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</si>
  <si>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</si>
  <si>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</si>
  <si>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</si>
  <si>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</si>
  <si>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</si>
  <si>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</si>
  <si>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</si>
  <si>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</si>
  <si>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</si>
  <si>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</si>
  <si>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</si>
  <si>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</si>
  <si>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</si>
  <si>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</si>
  <si>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</si>
  <si>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</si>
  <si>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</si>
  <si>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</si>
  <si>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</si>
  <si>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</si>
  <si>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</si>
  <si>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</si>
  <si>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</si>
  <si>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</si>
  <si>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</si>
  <si>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</si>
  <si>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</si>
  <si>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</si>
  <si>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</si>
  <si>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</si>
  <si>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</si>
  <si>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</si>
  <si>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</si>
  <si>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</si>
  <si>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</si>
  <si>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</si>
  <si>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</si>
  <si>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</si>
  <si>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</si>
  <si>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</si>
  <si>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</si>
  <si>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</si>
  <si>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</si>
  <si>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</si>
  <si>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</si>
  <si>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</si>
  <si>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</si>
  <si>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</si>
  <si>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</si>
  <si>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</si>
  <si>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</si>
  <si>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</si>
  <si>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</si>
  <si>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</si>
  <si>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</si>
  <si>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</si>
  <si>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</si>
  <si>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</si>
  <si>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</si>
  <si>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</si>
  <si>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</si>
  <si>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</si>
  <si>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</si>
  <si>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</si>
  <si>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</si>
  <si>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</si>
  <si>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</si>
  <si>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</si>
  <si>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</si>
  <si>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</si>
  <si>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</si>
  <si>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</si>
  <si>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</si>
  <si>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</si>
  <si>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</si>
  <si>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</si>
  <si>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</si>
  <si>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</si>
  <si>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</si>
  <si>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</si>
  <si>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</si>
  <si>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</si>
  <si>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</si>
  <si>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</si>
  <si>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</si>
  <si>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</si>
  <si>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</si>
  <si>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</si>
  <si>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</si>
  <si>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</si>
  <si>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</si>
  <si>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</si>
  <si>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</si>
  <si>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</si>
  <si>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</si>
  <si>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</si>
  <si>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</si>
  <si>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</si>
  <si>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</si>
  <si>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</si>
  <si>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</si>
  <si>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</si>
  <si>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</si>
  <si>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</si>
  <si>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</si>
  <si>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</si>
  <si>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</si>
  <si>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</si>
  <si>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</si>
  <si>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</si>
  <si>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</si>
  <si>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</si>
  <si>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</si>
  <si>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</si>
  <si>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</si>
  <si>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</si>
  <si>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</si>
  <si>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</si>
  <si>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</si>
  <si>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</si>
  <si>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</si>
  <si>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</si>
  <si>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</si>
  <si>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</si>
  <si>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</si>
  <si>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</si>
  <si>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</si>
  <si>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</si>
  <si>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</si>
  <si>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</si>
  <si>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</si>
  <si>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</si>
  <si>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</si>
  <si>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</si>
  <si>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</si>
  <si>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</si>
  <si>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</si>
  <si>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</si>
  <si>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</si>
  <si>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</si>
  <si>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</si>
  <si>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</si>
  <si>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</si>
  <si>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</si>
  <si>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</si>
  <si>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</si>
  <si>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</si>
  <si>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</si>
  <si>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</si>
  <si>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</si>
  <si>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</si>
  <si>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</si>
  <si>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</si>
  <si>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</si>
  <si>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</si>
  <si>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</si>
  <si>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</si>
  <si>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</si>
  <si>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</si>
  <si>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</si>
  <si>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</si>
  <si>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</si>
  <si>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</si>
  <si>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</si>
  <si>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</si>
  <si>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</si>
  <si>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</si>
  <si>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</si>
  <si>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</si>
  <si>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</si>
  <si>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</si>
  <si>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</si>
  <si>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</si>
  <si>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</si>
  <si>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</si>
  <si>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</si>
  <si>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</si>
  <si>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</si>
  <si>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</si>
  <si>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</si>
  <si>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</si>
  <si>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</si>
  <si>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</si>
  <si>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</si>
  <si>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</si>
  <si>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</si>
  <si>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</si>
  <si>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</si>
  <si>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</si>
  <si>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</si>
  <si>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</si>
  <si>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</si>
  <si>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</si>
  <si>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</si>
  <si>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</si>
  <si>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</si>
  <si>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</si>
  <si>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</si>
  <si>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</si>
  <si>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</si>
  <si>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</si>
  <si>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</si>
  <si>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</si>
  <si>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</si>
  <si>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</si>
  <si>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</si>
  <si>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</si>
  <si>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</si>
  <si>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</si>
  <si>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</si>
  <si>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</si>
  <si>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</si>
  <si>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</si>
  <si>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</si>
  <si>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</si>
  <si>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</si>
  <si>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</si>
  <si>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</si>
  <si>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</si>
  <si>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</si>
  <si>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</si>
  <si>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</si>
  <si>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</si>
  <si>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</si>
  <si>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</si>
  <si>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</si>
  <si>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</si>
  <si>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</si>
  <si>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</si>
  <si>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</si>
  <si>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</si>
  <si>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</si>
  <si>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</si>
  <si>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</si>
  <si>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</si>
  <si>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</si>
  <si>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</si>
  <si>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</si>
  <si>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</si>
  <si>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</si>
  <si>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</si>
  <si>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</si>
  <si>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</si>
  <si>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</si>
  <si>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</si>
  <si>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</si>
  <si>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</si>
  <si>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</si>
  <si>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</si>
  <si>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</si>
  <si>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</si>
  <si>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</si>
  <si>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</si>
  <si>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</si>
  <si>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</si>
  <si>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</si>
  <si>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</si>
  <si>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</si>
  <si>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</si>
  <si>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</si>
  <si>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</si>
  <si>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</si>
  <si>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</si>
  <si>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</si>
  <si>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</si>
  <si>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</si>
  <si>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</si>
  <si>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</si>
  <si>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</si>
  <si>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</si>
  <si>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</si>
  <si>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</si>
  <si>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</si>
  <si>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</si>
  <si>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</si>
  <si>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</si>
  <si>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</si>
  <si>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</si>
  <si>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</si>
  <si>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</si>
  <si>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</si>
  <si>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</si>
  <si>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</si>
  <si>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</si>
  <si>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</si>
  <si>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</si>
  <si>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</si>
  <si>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</si>
  <si>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</si>
  <si>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</si>
  <si>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</si>
  <si>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</si>
  <si>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</si>
  <si>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</si>
  <si>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</si>
  <si>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</si>
  <si>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</si>
  <si>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</si>
  <si>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</si>
  <si>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</si>
  <si>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</si>
  <si>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</si>
  <si>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</si>
  <si>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</si>
  <si>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</si>
  <si>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</si>
  <si>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</si>
  <si>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</si>
  <si>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</si>
  <si>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</si>
  <si>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</si>
  <si>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</si>
  <si>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</si>
  <si>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</si>
  <si>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</si>
  <si>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</si>
  <si>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</si>
  <si>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</si>
  <si>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</si>
  <si>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</si>
  <si>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</si>
  <si>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</si>
  <si>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</si>
  <si>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</si>
  <si>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</si>
  <si>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</si>
  <si>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</si>
  <si>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</si>
  <si>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</si>
  <si>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</si>
  <si>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</si>
  <si>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</si>
  <si>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</si>
  <si>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</si>
  <si>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</si>
  <si>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</si>
  <si>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</si>
  <si>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</si>
  <si>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</si>
  <si>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</si>
  <si>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</si>
  <si>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</si>
  <si>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</si>
  <si>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</si>
  <si>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</si>
  <si>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</si>
  <si>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</si>
  <si>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</si>
  <si>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</si>
  <si>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</si>
  <si>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</si>
  <si>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</si>
  <si>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</si>
  <si>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</si>
  <si>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</si>
  <si>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</si>
  <si>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</si>
  <si>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</si>
  <si>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</si>
  <si>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</si>
  <si>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</si>
  <si>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</si>
  <si>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</si>
  <si>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</si>
  <si>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</si>
  <si>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</si>
  <si>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</si>
  <si>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</si>
  <si>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</si>
  <si>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</si>
  <si>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</si>
  <si>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</si>
  <si>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</si>
  <si>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</si>
  <si>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</si>
  <si>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</si>
  <si>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</si>
  <si>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</si>
  <si>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</si>
  <si>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</si>
  <si>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</si>
  <si>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</si>
  <si>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</si>
  <si>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</si>
  <si>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</si>
  <si>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</si>
  <si>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</si>
  <si>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</si>
  <si>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</si>
  <si>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</si>
  <si>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</si>
  <si>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</si>
  <si>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</si>
  <si>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</si>
  <si>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</si>
  <si>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</si>
  <si>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</si>
  <si>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</si>
  <si>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</si>
  <si>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</si>
  <si>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</si>
  <si>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</si>
  <si>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</si>
  <si>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</si>
  <si>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</si>
  <si>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</si>
  <si>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</si>
  <si>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</si>
  <si>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</si>
  <si>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</si>
  <si>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</si>
  <si>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</si>
  <si>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</si>
  <si>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</si>
  <si>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</si>
  <si>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</si>
  <si>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</si>
  <si>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</si>
  <si>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</si>
  <si>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</si>
  <si>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</si>
  <si>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</si>
  <si>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</si>
  <si>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</si>
  <si>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</si>
  <si>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</si>
  <si>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</si>
  <si>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</si>
  <si>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</si>
  <si>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</si>
  <si>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</si>
  <si>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</si>
  <si>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</si>
  <si>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</si>
  <si>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</si>
  <si>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</si>
  <si>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</si>
  <si>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</si>
  <si>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</si>
  <si>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</si>
  <si>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</si>
  <si>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</si>
  <si>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</si>
  <si>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</si>
  <si>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</si>
  <si>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</si>
  <si>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</si>
  <si>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</si>
  <si>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</si>
  <si>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</si>
  <si>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</si>
  <si>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</si>
  <si>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</si>
  <si>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</si>
  <si>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</si>
  <si>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</si>
  <si>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</si>
  <si>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</si>
  <si>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</si>
  <si>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</si>
  <si>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</si>
  <si>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</si>
  <si>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</si>
  <si>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</si>
  <si>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</si>
  <si>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</si>
  <si>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</si>
  <si>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</si>
  <si>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</si>
  <si>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</si>
  <si>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</si>
  <si>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</si>
  <si>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</si>
  <si>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</si>
  <si>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</si>
  <si>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</si>
  <si>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</si>
  <si>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</si>
  <si>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</si>
  <si>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</si>
  <si>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</si>
  <si>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</si>
  <si>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</si>
  <si>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</si>
  <si>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</si>
  <si>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</si>
  <si>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</si>
  <si>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</si>
  <si>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</si>
  <si>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</si>
  <si>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</si>
  <si>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</si>
  <si>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</si>
  <si>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</si>
  <si>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</si>
  <si>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</si>
  <si>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</si>
  <si>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</si>
  <si>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</si>
  <si>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</si>
  <si>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</si>
  <si>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</si>
  <si>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</si>
  <si>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</si>
  <si>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</si>
  <si>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</si>
  <si>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</si>
  <si>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</si>
  <si>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</si>
  <si>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</si>
  <si>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</si>
  <si>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</si>
  <si>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</si>
  <si>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</si>
  <si>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</si>
  <si>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</si>
  <si>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</si>
  <si>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</si>
  <si>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</si>
  <si>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</si>
  <si>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</si>
  <si>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</si>
  <si>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</si>
  <si>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</si>
  <si>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</si>
  <si>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</si>
  <si>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</si>
  <si>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</si>
  <si>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</si>
  <si>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</si>
  <si>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</si>
  <si>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</si>
  <si>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</si>
  <si>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</si>
  <si>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</si>
  <si>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</si>
  <si>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</si>
  <si>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</si>
  <si>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</si>
  <si>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</si>
  <si>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</si>
  <si>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</si>
  <si>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</si>
  <si>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</si>
  <si>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</si>
  <si>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</si>
  <si>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</si>
  <si>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</si>
  <si>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</si>
  <si>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</si>
  <si>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</si>
  <si>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</si>
  <si>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</si>
  <si>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</si>
  <si>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</si>
  <si>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</si>
  <si>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</si>
  <si>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</si>
  <si>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</si>
  <si>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</si>
  <si>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</si>
  <si>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</si>
  <si>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</si>
  <si>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</si>
  <si>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</si>
  <si>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</si>
  <si>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</si>
  <si>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</si>
  <si>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</si>
  <si>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</si>
  <si>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</si>
  <si>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</si>
  <si>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</si>
  <si>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</si>
  <si>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</si>
  <si>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</si>
  <si>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</si>
  <si>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</si>
  <si>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</si>
  <si>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</si>
  <si>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</si>
  <si>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</si>
  <si>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</si>
  <si>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</si>
  <si>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</si>
  <si>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</si>
  <si>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</si>
  <si>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</si>
  <si>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</si>
  <si>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</si>
  <si>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</si>
  <si>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</si>
  <si>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</si>
  <si>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</si>
  <si>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</si>
  <si>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</si>
  <si>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</si>
  <si>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</si>
  <si>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</si>
  <si>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</si>
  <si>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</si>
  <si>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</si>
  <si>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</si>
  <si>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</si>
  <si>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</si>
  <si>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</si>
  <si>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</si>
  <si>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</si>
  <si>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</si>
  <si>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</si>
  <si>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</si>
  <si>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</si>
  <si>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</si>
  <si>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</si>
  <si>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</si>
  <si>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</si>
  <si>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</si>
  <si>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</si>
  <si>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</si>
  <si>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</si>
  <si>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</si>
  <si>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</si>
  <si>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</si>
  <si>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</si>
  <si>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</si>
  <si>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</si>
  <si>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</si>
  <si>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</si>
  <si>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</si>
  <si>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</si>
  <si>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</si>
  <si>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</si>
  <si>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</si>
  <si>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</si>
  <si>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</si>
  <si>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</si>
  <si>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</si>
  <si>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</si>
  <si>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</si>
  <si>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</si>
  <si>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</si>
  <si>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</si>
  <si>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</si>
  <si>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</si>
  <si>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</si>
  <si>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</si>
  <si>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</si>
  <si>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</si>
  <si>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</si>
  <si>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</si>
  <si>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</si>
  <si>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</si>
  <si>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</si>
  <si>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</si>
  <si>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</si>
  <si>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</si>
  <si>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</si>
  <si>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</si>
  <si>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</si>
  <si>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</si>
  <si>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</si>
  <si>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</si>
  <si>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</si>
  <si>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</si>
  <si>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</si>
  <si>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</si>
  <si>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</si>
  <si>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</si>
  <si>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</si>
  <si>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</si>
  <si>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</si>
  <si>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</si>
  <si>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</si>
  <si>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</si>
  <si>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</si>
  <si>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</si>
  <si>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</si>
  <si>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</si>
  <si>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</si>
  <si>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</si>
  <si>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</si>
  <si>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</si>
  <si>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</si>
  <si>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</si>
  <si>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</si>
  <si>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</si>
  <si>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</si>
  <si>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</si>
  <si>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</si>
  <si>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</si>
  <si>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</si>
  <si>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</si>
  <si>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</si>
  <si>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</si>
  <si>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</si>
  <si>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</si>
  <si>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</si>
  <si>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</si>
  <si>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</si>
  <si>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</si>
  <si>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</si>
  <si>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</si>
  <si>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</si>
  <si>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</si>
  <si>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</si>
  <si>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</si>
  <si>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</si>
  <si>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</si>
  <si>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</si>
  <si>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</si>
  <si>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</si>
  <si>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</si>
  <si>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</si>
  <si>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</si>
  <si>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</si>
  <si>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</si>
  <si>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</si>
  <si>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</si>
  <si>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</si>
  <si>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</si>
  <si>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</si>
  <si>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</si>
  <si>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</si>
  <si>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</si>
  <si>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</si>
  <si>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</si>
  <si>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</si>
  <si>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</si>
  <si>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</si>
  <si>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</si>
  <si>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</si>
  <si>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</si>
  <si>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</si>
  <si>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</si>
  <si>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</si>
  <si>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</si>
  <si>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</si>
  <si>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</si>
  <si>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</si>
  <si>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</si>
  <si>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</si>
  <si>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</si>
  <si>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</si>
  <si>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</si>
  <si>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</si>
  <si>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</si>
  <si>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</si>
  <si>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</si>
  <si>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</si>
  <si>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</si>
  <si>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</si>
  <si>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</si>
  <si>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</si>
  <si>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</si>
  <si>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</si>
  <si>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</si>
  <si>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</si>
  <si>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</si>
  <si>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</si>
  <si>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</si>
  <si>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</si>
  <si>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</si>
  <si>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</si>
  <si>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</si>
  <si>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</si>
  <si>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</si>
  <si>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</si>
  <si>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</si>
  <si>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</si>
  <si>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</si>
  <si>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</si>
  <si>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</si>
  <si>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</si>
  <si>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</si>
  <si>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</si>
  <si>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</si>
  <si>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</si>
  <si>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</si>
  <si>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</si>
  <si>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</si>
  <si>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</si>
  <si>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</si>
  <si>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</si>
  <si>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</si>
  <si>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</si>
  <si>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</si>
  <si>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</si>
  <si>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</si>
  <si>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</si>
  <si>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</si>
  <si>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</si>
  <si>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</si>
  <si>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</si>
  <si>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</si>
  <si>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</si>
  <si>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</si>
  <si>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</si>
  <si>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</si>
  <si>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</si>
  <si>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</si>
  <si>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</si>
  <si>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</si>
  <si>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</si>
  <si>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</si>
  <si>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</si>
  <si>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</si>
  <si>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</si>
  <si>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</si>
  <si>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</si>
  <si>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</si>
  <si>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</si>
  <si>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</si>
  <si>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</si>
  <si>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</si>
  <si>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</si>
  <si>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</si>
  <si>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</si>
  <si>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</si>
  <si>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</si>
  <si>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</si>
  <si>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</si>
  <si>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</si>
  <si>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</si>
  <si>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</si>
  <si>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</si>
  <si>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</si>
  <si>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</si>
  <si>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</si>
  <si>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</si>
  <si>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</si>
  <si>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</si>
  <si>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</si>
  <si>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</si>
  <si>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</si>
  <si>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</si>
  <si>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</si>
  <si>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</si>
  <si>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</si>
  <si>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</si>
  <si>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</si>
  <si>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</si>
  <si>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</si>
  <si>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</si>
  <si>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</si>
  <si>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</si>
  <si>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</si>
  <si>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</si>
  <si>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</si>
  <si>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</si>
  <si>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</si>
  <si>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</si>
  <si>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</si>
  <si>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</si>
  <si>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</si>
  <si>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</si>
  <si>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</si>
  <si>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</si>
  <si>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</si>
  <si>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</si>
  <si>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</si>
  <si>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</si>
  <si>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</si>
  <si>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</si>
  <si>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</si>
  <si>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</si>
  <si>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</si>
  <si>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</si>
  <si>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</si>
  <si>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</si>
  <si>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</si>
  <si>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</si>
  <si>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</si>
  <si>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</si>
  <si>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</si>
  <si>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</si>
  <si>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</si>
  <si>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</si>
  <si>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</si>
  <si>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</si>
  <si>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</si>
  <si>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</si>
  <si>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</si>
  <si>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</si>
  <si>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</si>
  <si>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</si>
  <si>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</si>
  <si>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</si>
  <si>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</si>
  <si>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</si>
  <si>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</si>
  <si>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</si>
  <si>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</si>
  <si>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</si>
  <si>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</si>
  <si>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</si>
  <si>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</si>
  <si>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</si>
  <si>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</si>
  <si>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</si>
  <si>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</si>
  <si>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</si>
  <si>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</si>
  <si>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</si>
  <si>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</si>
  <si>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</si>
  <si>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</si>
  <si>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</si>
  <si>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</si>
  <si>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</si>
  <si>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</si>
  <si>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</si>
  <si>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</si>
  <si>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</si>
  <si>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</si>
  <si>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</si>
  <si>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</si>
  <si>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</si>
  <si>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</si>
  <si>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</si>
  <si>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</si>
  <si>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</si>
  <si>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</si>
  <si>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</si>
  <si>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</si>
  <si>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</si>
  <si>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</si>
  <si>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</si>
  <si>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</si>
  <si>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</si>
  <si>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</si>
  <si>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</si>
  <si>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</si>
  <si>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</si>
  <si>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</si>
  <si>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</si>
  <si>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</si>
  <si>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</si>
  <si>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</si>
  <si>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</si>
  <si>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</si>
  <si>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</si>
  <si>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</si>
  <si>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</si>
  <si>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</si>
  <si>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</si>
  <si>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</si>
  <si>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</si>
  <si>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</si>
  <si>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</si>
  <si>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</si>
  <si>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</si>
  <si>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</si>
  <si>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</si>
  <si>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</si>
  <si>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</si>
  <si>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</si>
  <si>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</si>
  <si>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</si>
  <si>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</si>
  <si>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</si>
  <si>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</si>
  <si>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</si>
  <si>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</si>
  <si>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</si>
  <si>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</si>
  <si>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</si>
  <si>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</si>
  <si>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</si>
  <si>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</si>
  <si>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</si>
  <si>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</si>
  <si>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</si>
  <si>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</si>
  <si>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</si>
  <si>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</si>
  <si>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</si>
  <si>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</si>
  <si>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</si>
  <si>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</si>
  <si>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</si>
  <si>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</si>
  <si>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</si>
  <si>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</si>
  <si>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</si>
  <si>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</si>
  <si>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</si>
  <si>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</si>
  <si>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</si>
  <si>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</si>
  <si>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</si>
  <si>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</si>
  <si>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</si>
  <si>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</si>
  <si>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</si>
  <si>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</si>
  <si>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</si>
  <si>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</si>
  <si>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</si>
  <si>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</si>
  <si>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</si>
  <si>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</si>
  <si>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</si>
  <si>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</si>
  <si>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</si>
  <si>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</si>
  <si>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</si>
  <si>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</si>
  <si>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</si>
  <si>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</si>
  <si>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</si>
  <si>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</si>
  <si>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</si>
  <si>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</si>
  <si>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</si>
  <si>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</si>
  <si>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</si>
  <si>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</si>
  <si>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</si>
  <si>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</si>
  <si>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</si>
  <si>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</si>
  <si>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</si>
  <si>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</si>
  <si>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</si>
  <si>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</si>
  <si>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</si>
  <si>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</si>
  <si>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</si>
  <si>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</si>
  <si>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</si>
  <si>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</si>
  <si>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</si>
  <si>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</si>
  <si>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</si>
  <si>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</si>
  <si>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</si>
  <si>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</si>
  <si>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</si>
  <si>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</si>
  <si>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</si>
  <si>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</si>
  <si>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</si>
  <si>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</si>
  <si>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</si>
  <si>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</si>
  <si>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</si>
  <si>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</si>
  <si>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</si>
  <si>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</si>
  <si>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</si>
  <si>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</si>
  <si>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</si>
  <si>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</si>
  <si>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</si>
  <si>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</si>
  <si>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</si>
  <si>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</si>
  <si>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</si>
  <si>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</si>
  <si>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</si>
  <si>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</si>
  <si>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</si>
  <si>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</si>
  <si>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</si>
  <si>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</si>
  <si>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</si>
  <si>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</si>
  <si>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</si>
  <si>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</si>
  <si>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</si>
  <si>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</si>
  <si>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</si>
  <si>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</si>
  <si>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</si>
  <si>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</si>
  <si>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</si>
  <si>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</si>
  <si>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</si>
  <si>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</si>
  <si>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</si>
  <si>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</si>
  <si>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</si>
  <si>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</si>
  <si>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</si>
  <si>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</si>
  <si>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</si>
  <si>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</si>
  <si>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</si>
  <si>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</si>
  <si>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</si>
  <si>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</si>
  <si>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</si>
  <si>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</si>
  <si>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</si>
  <si>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</si>
  <si>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</si>
  <si>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</si>
  <si>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</si>
  <si>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</si>
  <si>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</si>
  <si>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</si>
  <si>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</si>
  <si>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</si>
  <si>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</si>
  <si>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</si>
  <si>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</si>
  <si>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</si>
  <si>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</si>
  <si>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</si>
  <si>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</si>
  <si>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</si>
  <si>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</si>
  <si>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</si>
  <si>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</si>
  <si>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</si>
  <si>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</si>
  <si>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</si>
  <si>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</si>
  <si>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</si>
  <si>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</si>
  <si>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</si>
  <si>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</si>
  <si>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</si>
  <si>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</si>
  <si>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</si>
  <si>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</si>
  <si>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</si>
  <si>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</si>
  <si>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</si>
  <si>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</si>
  <si>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</si>
  <si>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</si>
  <si>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</si>
  <si>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</si>
  <si>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</si>
  <si>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</si>
  <si>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</si>
  <si>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</si>
  <si>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</si>
  <si>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</si>
  <si>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</si>
  <si>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</si>
  <si>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</si>
  <si>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</si>
  <si>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</si>
  <si>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</si>
  <si>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</si>
  <si>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</si>
  <si>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</si>
  <si>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</si>
  <si>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</si>
  <si>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</si>
  <si>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</si>
  <si>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</si>
  <si>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</si>
  <si>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</si>
  <si>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</si>
  <si>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</si>
  <si>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</si>
  <si>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</si>
  <si>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</si>
  <si>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</si>
  <si>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</si>
  <si>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</si>
  <si>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</si>
  <si>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</si>
  <si>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</si>
  <si>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</si>
  <si>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</si>
  <si>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</si>
  <si>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</si>
  <si>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</si>
  <si>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</si>
  <si>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</si>
  <si>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</si>
  <si>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</si>
  <si>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</si>
  <si>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</si>
  <si>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</si>
  <si>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</si>
  <si>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</si>
  <si>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</si>
  <si>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</si>
  <si>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</si>
  <si>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</si>
  <si>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</si>
  <si>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</si>
  <si>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</si>
  <si>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</si>
  <si>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</si>
  <si>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</si>
  <si>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</si>
  <si>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</si>
  <si>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</si>
  <si>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</si>
  <si>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</si>
  <si>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</si>
  <si>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</si>
  <si>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</si>
  <si>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</si>
  <si>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</si>
  <si>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</si>
  <si>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</si>
  <si>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</si>
  <si>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</si>
  <si>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</si>
  <si>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</si>
  <si>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</si>
  <si>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</si>
  <si>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</si>
  <si>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</si>
  <si>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</si>
  <si>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</si>
  <si>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</si>
  <si>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</si>
  <si>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</si>
  <si>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</si>
  <si>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</si>
  <si>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</si>
  <si>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</si>
  <si>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</si>
  <si>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</si>
  <si>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</si>
  <si>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</si>
  <si>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</si>
  <si>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</si>
  <si>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</si>
  <si>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</si>
  <si>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</si>
  <si>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</si>
  <si>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</si>
  <si>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</si>
  <si>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</si>
  <si>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</si>
  <si>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</si>
  <si>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</si>
  <si>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</si>
  <si>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</si>
  <si>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</si>
  <si>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</si>
  <si>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</si>
  <si>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</si>
  <si>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</si>
  <si>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</si>
  <si>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</si>
  <si>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</si>
  <si>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</si>
  <si>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</si>
  <si>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</si>
  <si>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</si>
  <si>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</si>
  <si>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</si>
  <si>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</si>
  <si>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</si>
  <si>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</si>
  <si>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</si>
  <si>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</si>
  <si>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</si>
  <si>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</si>
  <si>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</si>
  <si>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</si>
  <si>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</si>
  <si>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</si>
  <si>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</si>
  <si>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</si>
  <si>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</si>
  <si>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</si>
  <si>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</si>
  <si>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</si>
  <si>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</si>
  <si>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</si>
  <si>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</si>
  <si>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</si>
  <si>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</si>
  <si>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</si>
  <si>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</si>
  <si>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</si>
  <si>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</si>
  <si>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</si>
  <si>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</si>
  <si>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</si>
  <si>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</si>
  <si>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</si>
  <si>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</si>
  <si>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</si>
  <si>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</si>
  <si>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</si>
  <si>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</si>
  <si>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</si>
  <si>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</si>
  <si>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</si>
  <si>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</si>
  <si>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</si>
  <si>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</si>
  <si>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</si>
  <si>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</si>
  <si>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</si>
  <si>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</si>
  <si>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</si>
  <si>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</si>
  <si>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</si>
  <si>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</si>
  <si>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</si>
  <si>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</si>
  <si>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</si>
  <si>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</si>
  <si>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</si>
  <si>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</si>
  <si>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</si>
  <si>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</si>
  <si>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</si>
  <si>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</si>
  <si>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</si>
  <si>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</si>
  <si>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</si>
  <si>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</si>
  <si>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</si>
  <si>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</si>
  <si>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</si>
  <si>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</si>
  <si>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</si>
  <si>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</si>
  <si>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</si>
  <si>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</si>
  <si>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</si>
  <si>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</si>
  <si>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</si>
  <si>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</si>
  <si>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</si>
  <si>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</si>
  <si>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</si>
  <si>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</si>
  <si>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</si>
  <si>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</si>
  <si>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</si>
  <si>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</si>
  <si>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</si>
  <si>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</si>
  <si>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</si>
  <si>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</si>
  <si>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</si>
  <si>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</si>
  <si>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</si>
  <si>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</si>
  <si>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</si>
  <si>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</si>
  <si>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</si>
  <si>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</si>
  <si>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</si>
  <si>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</si>
  <si>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</si>
  <si>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</si>
  <si>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</si>
  <si>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</si>
  <si>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</si>
  <si>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</si>
  <si>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</si>
  <si>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</si>
  <si>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</si>
  <si>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</si>
  <si>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</si>
  <si>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</si>
  <si>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</si>
  <si>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</si>
  <si>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</si>
  <si>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</si>
  <si>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</si>
  <si>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</si>
  <si>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</si>
  <si>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</si>
  <si>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</si>
  <si>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</si>
  <si>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</si>
  <si>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</si>
  <si>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</si>
  <si>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</si>
  <si>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</si>
  <si>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</si>
  <si>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</si>
  <si>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</si>
  <si>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</si>
  <si>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</si>
  <si>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</si>
  <si>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</si>
  <si>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</si>
  <si>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</si>
  <si>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</si>
  <si>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</si>
  <si>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</si>
  <si>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</si>
  <si>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</si>
  <si>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</si>
  <si>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</si>
  <si>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</si>
  <si>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</si>
  <si>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</si>
  <si>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</si>
  <si>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</si>
  <si>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</si>
  <si>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</si>
  <si>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</si>
  <si>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</si>
  <si>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</si>
  <si>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</si>
  <si>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</si>
  <si>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</si>
  <si>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</si>
  <si>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</si>
  <si>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</si>
  <si>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</si>
  <si>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</si>
  <si>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</si>
  <si>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</si>
  <si>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</si>
  <si>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</si>
  <si>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</si>
  <si>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</si>
  <si>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</si>
  <si>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</si>
  <si>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</si>
  <si>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</si>
  <si>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</si>
  <si>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</si>
  <si>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</si>
  <si>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</si>
  <si>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</si>
  <si>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</si>
  <si>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</si>
  <si>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</si>
  <si>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</si>
  <si>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</si>
  <si>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</si>
  <si>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</si>
  <si>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</si>
  <si>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</si>
  <si>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</si>
  <si>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</si>
  <si>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</si>
  <si>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</si>
  <si>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</si>
  <si>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</si>
  <si>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</si>
  <si>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</si>
  <si>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</si>
  <si>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</si>
  <si>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</si>
  <si>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</si>
  <si>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</si>
  <si>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</si>
  <si>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</si>
  <si>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</si>
  <si>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</si>
  <si>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</si>
  <si>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</si>
  <si>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</si>
  <si>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</si>
  <si>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</si>
  <si>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</si>
  <si>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</si>
  <si>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</si>
  <si>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</si>
  <si>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</si>
  <si>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</si>
  <si>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</si>
  <si>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</si>
  <si>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</si>
  <si>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</si>
  <si>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</si>
  <si>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</si>
  <si>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</si>
  <si>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</si>
  <si>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</si>
  <si>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</si>
  <si>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</si>
  <si>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</si>
  <si>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</si>
  <si>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</si>
  <si>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</si>
  <si>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</si>
  <si>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</si>
  <si>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</si>
  <si>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</si>
  <si>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</si>
  <si>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</si>
  <si>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</si>
  <si>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</si>
  <si>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</si>
  <si>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</si>
  <si>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</si>
  <si>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</si>
  <si>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</si>
  <si>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</si>
  <si>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</si>
  <si>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</si>
  <si>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</si>
  <si>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</si>
  <si>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</si>
  <si>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</si>
  <si>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</si>
  <si>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</si>
  <si>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</si>
  <si>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</si>
  <si>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</si>
  <si>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</si>
  <si>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</si>
  <si>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</si>
  <si>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</si>
  <si>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</si>
  <si>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</si>
  <si>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</si>
  <si>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</si>
  <si>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</si>
  <si>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</si>
  <si>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</si>
  <si>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</si>
  <si>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</si>
  <si>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</si>
  <si>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</si>
  <si>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</si>
  <si>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</si>
  <si>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</si>
  <si>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</si>
  <si>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</si>
  <si>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</si>
  <si>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</si>
  <si>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</si>
  <si>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</si>
  <si>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</si>
  <si>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</si>
  <si>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</si>
  <si>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</si>
  <si>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</si>
  <si>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</si>
  <si>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</si>
  <si>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</si>
  <si>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</si>
  <si>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</si>
  <si>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</si>
  <si>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</si>
  <si>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</si>
  <si>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</si>
  <si>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</si>
  <si>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</si>
  <si>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</si>
  <si>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</si>
  <si>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</si>
  <si>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</si>
  <si>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</si>
  <si>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</si>
  <si>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</si>
  <si>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</si>
  <si>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</si>
  <si>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</si>
  <si>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</si>
  <si>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</si>
  <si>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</si>
  <si>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</si>
  <si>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</si>
  <si>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</si>
  <si>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</si>
  <si>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</si>
  <si>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</si>
  <si>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</si>
  <si>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</si>
  <si>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</si>
  <si>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</si>
  <si>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</si>
  <si>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</si>
  <si>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</si>
  <si>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</si>
  <si>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</si>
  <si>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</si>
  <si>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</si>
  <si>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</si>
  <si>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</si>
  <si>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</si>
  <si>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</si>
  <si>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</si>
  <si>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</si>
  <si>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</si>
  <si>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</si>
  <si>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</si>
  <si>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</si>
  <si>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</si>
  <si>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</si>
  <si>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</si>
  <si>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</si>
  <si>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</si>
  <si>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</si>
  <si>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</si>
  <si>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</si>
  <si>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</si>
  <si>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</si>
  <si>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</si>
  <si>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</si>
  <si>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</si>
  <si>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</si>
  <si>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</si>
  <si>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</si>
  <si>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</si>
  <si>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</si>
  <si>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</si>
  <si>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</si>
  <si>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</si>
  <si>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</si>
  <si>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</si>
  <si>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</si>
  <si>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</si>
  <si>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</si>
  <si>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</si>
  <si>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</si>
  <si>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</si>
  <si>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</si>
  <si>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</si>
  <si>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</si>
  <si>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</si>
  <si>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</si>
  <si>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</si>
  <si>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</si>
  <si>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</si>
  <si>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</si>
  <si>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</si>
  <si>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</si>
  <si>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</si>
  <si>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</si>
  <si>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</si>
  <si>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</si>
  <si>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</si>
  <si>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</si>
  <si>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</si>
  <si>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</si>
  <si>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</si>
  <si>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</si>
  <si>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</si>
  <si>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</si>
  <si>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</si>
  <si>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</si>
  <si>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</si>
  <si>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</si>
  <si>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</si>
  <si>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</si>
  <si>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</si>
  <si>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</si>
  <si>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</si>
  <si>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</si>
  <si>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</si>
  <si>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</si>
  <si>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</si>
  <si>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</si>
  <si>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</si>
  <si>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</si>
  <si>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</si>
  <si>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</si>
  <si>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</si>
  <si>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</si>
  <si>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</si>
  <si>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</si>
  <si>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</si>
  <si>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</si>
  <si>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</si>
  <si>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</si>
  <si>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</si>
  <si>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</si>
  <si>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</si>
  <si>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</si>
  <si>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</si>
  <si>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</si>
  <si>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</si>
  <si>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</si>
  <si>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</si>
  <si>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</si>
  <si>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</si>
  <si>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</si>
  <si>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</si>
  <si>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</si>
  <si>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</si>
  <si>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</si>
  <si>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</si>
  <si>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</si>
  <si>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</si>
  <si>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</si>
  <si>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</si>
  <si>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</si>
  <si>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</si>
  <si>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</si>
  <si>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</si>
  <si>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</si>
  <si>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</si>
  <si>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</si>
  <si>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</si>
  <si>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</si>
  <si>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</si>
  <si>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</si>
  <si>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</si>
  <si>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</si>
  <si>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</si>
  <si>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</si>
  <si>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</si>
  <si>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</si>
  <si>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</si>
  <si>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</si>
  <si>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</si>
  <si>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</si>
  <si>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</si>
  <si>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</si>
  <si>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</si>
  <si>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</si>
  <si>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</si>
  <si>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</si>
  <si>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</si>
  <si>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</si>
  <si>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</si>
  <si>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</si>
  <si>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</si>
  <si>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</si>
  <si>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</si>
  <si>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</si>
  <si>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</si>
  <si>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</si>
  <si>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</si>
  <si>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</si>
  <si>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</si>
  <si>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</si>
  <si>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</si>
  <si>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</si>
  <si>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</si>
  <si>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</si>
  <si>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</si>
  <si>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</si>
  <si>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</si>
  <si>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</si>
  <si>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</si>
  <si>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</si>
  <si>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</si>
  <si>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</si>
  <si>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</si>
  <si>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</si>
  <si>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</si>
  <si>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</si>
  <si>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</si>
  <si>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</si>
  <si>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</si>
  <si>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</si>
  <si>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</si>
  <si>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</si>
  <si>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</si>
  <si>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</si>
  <si>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</si>
  <si>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</si>
  <si>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</si>
  <si>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</si>
  <si>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</si>
  <si>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</si>
  <si>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</si>
  <si>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</si>
  <si>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</si>
  <si>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</si>
  <si>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</si>
  <si>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</si>
  <si>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</si>
  <si>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</si>
  <si>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</si>
  <si>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</si>
  <si>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</si>
  <si>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</si>
  <si>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</si>
  <si>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</si>
  <si>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</si>
  <si>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</si>
  <si>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</si>
  <si>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</si>
  <si>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</si>
  <si>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</si>
  <si>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</si>
  <si>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</si>
  <si>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</si>
  <si>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</si>
  <si>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</si>
  <si>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</si>
  <si>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</si>
  <si>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</si>
  <si>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</si>
  <si>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</si>
  <si>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</si>
  <si>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</si>
  <si>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</si>
  <si>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</si>
  <si>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</si>
  <si>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</si>
  <si>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</si>
  <si>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</si>
  <si>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</si>
  <si>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</si>
  <si>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</si>
  <si>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</si>
  <si>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</si>
  <si>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</si>
  <si>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</si>
  <si>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</si>
  <si>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</si>
  <si>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</si>
  <si>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</si>
  <si>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</si>
  <si>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</si>
  <si>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</si>
  <si>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</si>
  <si>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</si>
  <si>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</si>
  <si>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</si>
  <si>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</si>
  <si>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</si>
  <si>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</si>
  <si>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</si>
  <si>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</si>
  <si>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</si>
  <si>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</si>
  <si>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</si>
  <si>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</si>
  <si>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</si>
  <si>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</si>
  <si>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</si>
  <si>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</si>
  <si>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</si>
  <si>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</si>
  <si>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</si>
  <si>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</si>
  <si>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</si>
  <si>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</si>
  <si>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</si>
  <si>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</si>
  <si>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</si>
  <si>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</si>
  <si>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</si>
  <si>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</si>
  <si>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</si>
  <si>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</si>
  <si>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</si>
  <si>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</si>
  <si>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</si>
  <si>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</si>
  <si>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</si>
  <si>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</si>
  <si>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</si>
  <si>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</si>
  <si>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</si>
  <si>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</si>
  <si>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</si>
  <si>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</si>
  <si>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</si>
  <si>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</si>
  <si>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</si>
  <si>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</si>
  <si>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</si>
  <si>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</si>
  <si>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</si>
  <si>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</si>
  <si>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</si>
  <si>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</si>
  <si>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</si>
  <si>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</si>
  <si>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</si>
  <si>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</si>
  <si>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</si>
  <si>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</si>
  <si>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</si>
  <si>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</si>
  <si>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</si>
  <si>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</si>
  <si>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</si>
  <si>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</si>
  <si>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</si>
  <si>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</si>
  <si>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</si>
  <si>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</si>
  <si>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</si>
  <si>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</si>
  <si>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</si>
  <si>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</si>
  <si>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</si>
  <si>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</si>
  <si>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</si>
  <si>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</si>
  <si>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</si>
  <si>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</si>
  <si>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</si>
  <si>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</si>
  <si>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</si>
  <si>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</si>
  <si>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</si>
  <si>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</si>
  <si>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</si>
  <si>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</si>
  <si>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</si>
  <si>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</si>
  <si>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</si>
  <si>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</si>
  <si>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</si>
  <si>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</si>
  <si>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</si>
  <si>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</si>
  <si>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</si>
  <si>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</si>
  <si>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</si>
  <si>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</si>
  <si>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</si>
  <si>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</si>
  <si>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</si>
  <si>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</si>
  <si>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</si>
  <si>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</si>
  <si>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</si>
  <si>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</si>
  <si>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</si>
  <si>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</si>
  <si>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</si>
  <si>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</si>
  <si>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</si>
  <si>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</si>
  <si>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</si>
  <si>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</si>
  <si>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</si>
  <si>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</si>
  <si>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</si>
  <si>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</si>
  <si>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</si>
  <si>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</si>
  <si>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</si>
  <si>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</si>
  <si>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</si>
  <si>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</si>
  <si>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</si>
  <si>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</si>
  <si>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</si>
  <si>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</si>
  <si>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</si>
  <si>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</si>
  <si>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</si>
  <si>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</si>
  <si>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</si>
  <si>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</si>
  <si>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</si>
  <si>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</si>
  <si>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</si>
  <si>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</si>
  <si>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</si>
  <si>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</si>
  <si>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</si>
  <si>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</si>
  <si>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</si>
  <si>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</si>
  <si>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</si>
  <si>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</si>
  <si>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</si>
  <si>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</si>
  <si>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</si>
  <si>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</si>
  <si>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</si>
  <si>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</si>
  <si>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</si>
  <si>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</si>
  <si>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</si>
  <si>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</si>
  <si>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</si>
  <si>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</si>
  <si>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</si>
  <si>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</si>
  <si>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</si>
  <si>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</si>
  <si>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</si>
  <si>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</si>
  <si>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</si>
  <si>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</si>
  <si>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</si>
  <si>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</si>
  <si>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</si>
  <si>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</si>
  <si>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</si>
  <si>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</si>
  <si>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</si>
  <si>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</si>
  <si>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</si>
  <si>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</si>
  <si>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</si>
  <si>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</si>
  <si>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</si>
  <si>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</si>
  <si>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</si>
  <si>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</si>
  <si>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</si>
  <si>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</si>
  <si>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</si>
  <si>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</si>
  <si>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</si>
  <si>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</si>
  <si>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</si>
  <si>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</si>
  <si>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</si>
  <si>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</si>
  <si>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</si>
  <si>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</si>
  <si>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</si>
  <si>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</si>
  <si>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</si>
  <si>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</si>
  <si>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</si>
  <si>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</si>
  <si>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</si>
  <si>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</si>
  <si>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</si>
  <si>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</si>
  <si>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</si>
  <si>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</si>
  <si>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</si>
  <si>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</si>
  <si>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</si>
  <si>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</si>
  <si>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</si>
  <si>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</si>
  <si>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</si>
  <si>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</si>
  <si>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</si>
  <si>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</si>
  <si>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</si>
  <si>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</si>
  <si>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</si>
  <si>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</si>
  <si>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</si>
  <si>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</si>
  <si>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</si>
  <si>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</si>
  <si>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</si>
  <si>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</si>
  <si>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</si>
  <si>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</si>
  <si>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</si>
  <si>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</si>
  <si>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</si>
  <si>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</si>
  <si>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</si>
  <si>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</si>
  <si>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</si>
  <si>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</si>
  <si>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</si>
  <si>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</si>
  <si>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</si>
  <si>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</si>
  <si>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</si>
  <si>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</si>
  <si>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</si>
  <si>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</si>
  <si>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</si>
  <si>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</si>
  <si>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</si>
  <si>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</si>
  <si>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</si>
  <si>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</si>
  <si>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</si>
  <si>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</si>
  <si>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</si>
  <si>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</si>
  <si>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</si>
  <si>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</si>
  <si>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</si>
  <si>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</si>
  <si>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</si>
  <si>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</si>
  <si>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</si>
  <si>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</si>
  <si>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</si>
  <si>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</si>
  <si>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</si>
  <si>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</si>
  <si>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</si>
  <si>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</si>
  <si>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</si>
  <si>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</si>
  <si>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</si>
  <si>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</si>
  <si>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</si>
  <si>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</si>
  <si>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</si>
  <si>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</si>
  <si>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</si>
  <si>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</si>
  <si>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</si>
  <si>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</si>
  <si>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</si>
  <si>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</si>
  <si>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</si>
  <si>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</si>
  <si>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</si>
  <si>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</si>
  <si>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</si>
  <si>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</si>
  <si>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</si>
  <si>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</si>
  <si>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</si>
  <si>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</si>
  <si>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</si>
  <si>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</si>
  <si>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</si>
  <si>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</si>
  <si>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</si>
  <si>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</si>
  <si>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</si>
  <si>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</si>
  <si>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</si>
  <si>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</si>
  <si>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</si>
  <si>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</si>
  <si>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</si>
  <si>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</si>
  <si>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</si>
  <si>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</si>
  <si>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</si>
  <si>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</si>
  <si>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</si>
  <si>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</si>
  <si>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</si>
  <si>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</si>
  <si>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</si>
  <si>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</si>
  <si>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</si>
  <si>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</si>
  <si>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</si>
  <si>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</si>
  <si>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</si>
  <si>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</si>
  <si>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</si>
  <si>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</si>
  <si>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</si>
  <si>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</si>
  <si>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</si>
  <si>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</si>
  <si>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</si>
  <si>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</si>
  <si>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</si>
  <si>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</si>
  <si>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</si>
  <si>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</si>
  <si>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</si>
  <si>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</si>
  <si>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</si>
  <si>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</si>
  <si>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</si>
  <si>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</si>
  <si>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</si>
  <si>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</si>
  <si>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</si>
  <si>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</si>
  <si>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</si>
  <si>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</si>
  <si>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</si>
  <si>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</si>
  <si>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</si>
  <si>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</si>
  <si>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</si>
  <si>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</si>
  <si>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</si>
  <si>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</si>
  <si>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</si>
  <si>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</si>
  <si>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</si>
  <si>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</si>
  <si>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</si>
  <si>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</si>
  <si>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</si>
  <si>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</si>
  <si>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</si>
  <si>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</si>
  <si>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</si>
  <si>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</si>
  <si>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</si>
  <si>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</si>
  <si>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</si>
  <si>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</si>
  <si>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</si>
  <si>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</si>
  <si>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</si>
  <si>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</si>
  <si>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</si>
  <si>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</si>
  <si>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</si>
  <si>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</si>
  <si>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</si>
  <si>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</si>
  <si>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</si>
  <si>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</si>
  <si>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</si>
  <si>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</si>
  <si>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</si>
  <si>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</si>
  <si>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</si>
  <si>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</si>
  <si>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</si>
  <si>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</si>
  <si>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</si>
  <si>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</si>
  <si>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</si>
  <si>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</si>
  <si>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</si>
  <si>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</si>
  <si>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</si>
  <si>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</si>
  <si>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</si>
  <si>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</si>
  <si>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</si>
  <si>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</si>
  <si>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</si>
  <si>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</si>
  <si>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</si>
  <si>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</si>
  <si>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</si>
  <si>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</si>
  <si>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</si>
  <si>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</si>
  <si>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</si>
  <si>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</si>
  <si>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</si>
  <si>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</si>
  <si>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</si>
  <si>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</si>
  <si>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</si>
  <si>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</si>
  <si>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</si>
  <si>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</si>
  <si>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</si>
  <si>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</si>
  <si>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</si>
  <si>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</si>
  <si>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</si>
  <si>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</si>
  <si>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</si>
  <si>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</si>
  <si>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</si>
  <si>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</si>
  <si>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</si>
  <si>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</si>
  <si>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</si>
  <si>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</si>
  <si>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</si>
  <si>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</si>
  <si>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</si>
  <si>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</si>
  <si>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</si>
  <si>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</si>
  <si>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</si>
  <si>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</si>
  <si>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</si>
  <si>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</si>
  <si>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</si>
  <si>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</si>
  <si>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</si>
  <si>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</si>
  <si>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</si>
  <si>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</si>
  <si>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</si>
  <si>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</si>
  <si>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</si>
  <si>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</si>
  <si>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</si>
  <si>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</si>
  <si>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</si>
  <si>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</si>
  <si>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</si>
  <si>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</si>
  <si>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</si>
  <si>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</si>
  <si>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</si>
  <si>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</si>
  <si>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</si>
  <si>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</si>
  <si>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</si>
  <si>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</si>
  <si>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</si>
  <si>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</si>
  <si>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</si>
  <si>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</si>
  <si>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</si>
  <si>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</si>
  <si>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</si>
  <si>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</si>
  <si>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</si>
  <si>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</si>
  <si>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</si>
  <si>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</si>
  <si>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</si>
  <si>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</si>
  <si>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</si>
  <si>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</si>
  <si>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</si>
  <si>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</si>
  <si>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</si>
  <si>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</si>
  <si>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</si>
  <si>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</si>
  <si>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</si>
  <si>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</si>
  <si>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</si>
  <si>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</si>
  <si>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</si>
  <si>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</si>
  <si>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</si>
  <si>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</si>
  <si>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</si>
  <si>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</si>
  <si>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</si>
  <si>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</si>
  <si>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</si>
  <si>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</si>
  <si>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</si>
  <si>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</si>
  <si>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</si>
  <si>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</si>
  <si>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</si>
  <si>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</si>
  <si>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</si>
  <si>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</si>
  <si>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</si>
  <si>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</si>
  <si>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</si>
  <si>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</si>
  <si>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</si>
  <si>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</si>
  <si>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</si>
  <si>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</si>
  <si>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</si>
  <si>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</si>
  <si>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</si>
  <si>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</si>
  <si>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</si>
  <si>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</si>
  <si>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</si>
  <si>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</si>
  <si>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</si>
  <si>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</si>
  <si>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</si>
  <si>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</si>
  <si>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</si>
  <si>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</si>
  <si>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</si>
  <si>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</si>
  <si>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</si>
  <si>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</si>
  <si>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</si>
  <si>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</si>
  <si>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</si>
  <si>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</si>
  <si>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</si>
  <si>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</si>
  <si>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</si>
  <si>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</si>
  <si>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</si>
  <si>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</si>
  <si>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</si>
  <si>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</si>
  <si>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</si>
  <si>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</si>
  <si>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</si>
  <si>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</si>
  <si>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</si>
  <si>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</si>
  <si>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</si>
  <si>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</si>
  <si>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</si>
  <si>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</si>
  <si>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</si>
  <si>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</si>
  <si>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</si>
  <si>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</si>
  <si>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</si>
  <si>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</si>
  <si>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</si>
  <si>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</si>
  <si>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</si>
  <si>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</si>
  <si>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</si>
  <si>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</si>
  <si>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</si>
  <si>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</si>
  <si>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</si>
  <si>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</si>
  <si>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</si>
  <si>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</si>
  <si>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</si>
  <si>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</si>
  <si>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</si>
  <si>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</si>
  <si>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</si>
  <si>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</si>
  <si>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</si>
  <si>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</si>
  <si>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</si>
  <si>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</si>
  <si>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</si>
  <si>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</si>
  <si>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</si>
  <si>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</si>
  <si>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</si>
  <si>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</si>
  <si>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</si>
  <si>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</si>
  <si>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</si>
  <si>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</si>
  <si>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</si>
  <si>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</si>
  <si>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</si>
  <si>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</si>
  <si>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</si>
  <si>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</si>
  <si>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</si>
  <si>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</si>
  <si>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</si>
  <si>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</si>
  <si>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</si>
  <si>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</si>
  <si>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</si>
  <si>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</si>
  <si>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</si>
  <si>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</si>
  <si>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</si>
  <si>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</si>
  <si>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</si>
  <si>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</si>
  <si>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</si>
  <si>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</si>
  <si>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</si>
  <si>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</si>
  <si>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</si>
  <si>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</si>
  <si>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</si>
  <si>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</si>
  <si>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</si>
  <si>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</si>
  <si>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</si>
  <si>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</si>
  <si>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</si>
  <si>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</si>
  <si>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</si>
  <si>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</si>
  <si>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</si>
  <si>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</si>
  <si>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</si>
  <si>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</si>
  <si>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</si>
  <si>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</si>
  <si>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</si>
  <si>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</si>
  <si>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</si>
  <si>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</si>
  <si>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</si>
  <si>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</si>
  <si>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</si>
  <si>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</si>
  <si>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</si>
  <si>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</si>
  <si>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</si>
  <si>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</si>
  <si>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</si>
  <si>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</si>
  <si>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</si>
  <si>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</si>
  <si>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</si>
  <si>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</si>
  <si>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</si>
  <si>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</si>
  <si>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</si>
  <si>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</si>
  <si>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</si>
  <si>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</si>
  <si>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</si>
  <si>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</si>
  <si>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</si>
  <si>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</si>
  <si>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</si>
  <si>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</si>
  <si>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</si>
  <si>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</si>
  <si>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</si>
  <si>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</si>
  <si>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</si>
  <si>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</si>
  <si>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</si>
  <si>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</si>
  <si>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</si>
  <si>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</si>
  <si>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</si>
  <si>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</si>
  <si>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</si>
  <si>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</si>
  <si>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</si>
  <si>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</si>
  <si>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</si>
  <si>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</si>
  <si>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</si>
  <si>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</si>
  <si>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</si>
  <si>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</si>
  <si>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</si>
  <si>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</si>
  <si>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</si>
  <si>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</si>
  <si>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</si>
  <si>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</si>
  <si>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</si>
  <si>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</si>
  <si>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</si>
  <si>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</si>
  <si>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</si>
  <si>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</si>
  <si>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</si>
  <si>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</si>
  <si>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</si>
  <si>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</si>
  <si>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</si>
  <si>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</si>
  <si>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</si>
  <si>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</si>
  <si>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</si>
  <si>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</si>
  <si>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</si>
  <si>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</si>
  <si>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</si>
  <si>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</si>
  <si>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</si>
  <si>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</si>
  <si>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</si>
  <si>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</si>
  <si>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</si>
  <si>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</si>
  <si>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</si>
  <si>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</si>
  <si>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</si>
  <si>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</si>
  <si>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</si>
  <si>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</si>
  <si>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</si>
  <si>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</si>
  <si>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</si>
  <si>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</si>
  <si>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</si>
  <si>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</si>
  <si>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</si>
  <si>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</si>
  <si>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</si>
  <si>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</si>
  <si>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</si>
  <si>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</si>
  <si>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</si>
  <si>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</si>
  <si>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</si>
  <si>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</si>
  <si>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</si>
  <si>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</si>
  <si>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</si>
  <si>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</si>
  <si>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</si>
  <si>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</si>
  <si>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</si>
  <si>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</si>
  <si>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</si>
  <si>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</si>
  <si>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</si>
  <si>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</si>
  <si>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</si>
  <si>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</si>
  <si>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</si>
  <si>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</si>
  <si>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</si>
  <si>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</si>
  <si>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</si>
  <si>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</si>
  <si>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</si>
  <si>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</si>
  <si>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</si>
  <si>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</si>
  <si>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</si>
  <si>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</si>
  <si>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</si>
  <si>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</si>
  <si>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</si>
  <si>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</si>
  <si>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</si>
  <si>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</si>
  <si>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</si>
  <si>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</si>
  <si>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</si>
  <si>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</si>
  <si>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</si>
  <si>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</si>
  <si>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</si>
  <si>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</si>
  <si>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</si>
  <si>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</si>
  <si>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</si>
  <si>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</si>
  <si>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</si>
  <si>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</si>
  <si>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</si>
  <si>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</si>
  <si>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</si>
  <si>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</si>
  <si>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</si>
  <si>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</si>
  <si>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</si>
  <si>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</si>
  <si>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</si>
  <si>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</si>
  <si>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</si>
  <si>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</si>
  <si>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</si>
  <si>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</si>
  <si>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</si>
  <si>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</si>
  <si>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</si>
  <si>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</si>
  <si>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</si>
  <si>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</si>
  <si>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</si>
  <si>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</si>
  <si>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</si>
  <si>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</si>
  <si>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</si>
  <si>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</si>
  <si>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</si>
  <si>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</si>
  <si>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</si>
  <si>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</si>
  <si>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</si>
  <si>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</si>
  <si>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</si>
  <si>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</si>
  <si>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</si>
  <si>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</si>
  <si>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</si>
  <si>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</si>
  <si>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</si>
  <si>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</si>
  <si>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</si>
  <si>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</si>
  <si>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</si>
  <si>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</si>
  <si>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</si>
  <si>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</si>
  <si>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</si>
  <si>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</si>
  <si>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</si>
  <si>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</si>
  <si>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</si>
  <si>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</si>
  <si>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</si>
  <si>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</si>
  <si>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</si>
  <si>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</si>
  <si>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</si>
  <si>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</si>
  <si>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</si>
  <si>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</si>
  <si>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</si>
  <si>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</si>
  <si>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</si>
  <si>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</si>
  <si>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</si>
  <si>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</si>
  <si>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</si>
  <si>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</si>
  <si>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</si>
  <si>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</si>
  <si>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</si>
  <si>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</si>
  <si>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</si>
  <si>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</si>
  <si>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</si>
  <si>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</si>
  <si>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</si>
  <si>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</si>
  <si>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</si>
  <si>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</si>
  <si>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</si>
  <si>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</si>
  <si>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</si>
  <si>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</si>
  <si>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</si>
  <si>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</si>
  <si>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</si>
  <si>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</si>
  <si>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</si>
  <si>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</si>
  <si>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</si>
  <si>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</si>
  <si>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</si>
  <si>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</si>
  <si>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</si>
  <si>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</si>
  <si>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</si>
  <si>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</si>
  <si>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</si>
  <si>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</si>
  <si>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</si>
  <si>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</si>
  <si>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</si>
  <si>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</si>
  <si>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</si>
  <si>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</si>
  <si>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</si>
  <si>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</si>
  <si>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</si>
  <si>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</si>
  <si>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</si>
  <si>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</si>
  <si>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</si>
  <si>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</si>
  <si>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</si>
  <si>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</si>
  <si>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</si>
  <si>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</si>
  <si>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</si>
  <si>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</si>
  <si>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</si>
  <si>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</si>
  <si>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</si>
  <si>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</si>
  <si>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</si>
  <si>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</si>
  <si>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</si>
  <si>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</si>
  <si>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</si>
  <si>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</si>
  <si>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</si>
  <si>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</si>
  <si>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</si>
  <si>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</si>
  <si>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</si>
  <si>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</si>
  <si>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</si>
  <si>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</si>
  <si>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</si>
  <si>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</si>
  <si>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</si>
  <si>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</si>
  <si>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</si>
  <si>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</si>
  <si>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</si>
  <si>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</si>
  <si>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</si>
  <si>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</si>
  <si>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</si>
  <si>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</si>
  <si>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</si>
  <si>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</si>
  <si>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</si>
  <si>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</si>
  <si>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</si>
  <si>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</si>
  <si>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</si>
  <si>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</si>
  <si>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</si>
  <si>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</si>
  <si>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</si>
  <si>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</si>
  <si>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</si>
  <si>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</si>
  <si>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</si>
  <si>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</si>
  <si>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</si>
  <si>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</si>
  <si>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</si>
  <si>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</si>
  <si>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</si>
  <si>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</si>
  <si>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</si>
  <si>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</si>
  <si>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</si>
  <si>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</si>
  <si>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</si>
  <si>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</si>
  <si>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</si>
  <si>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</si>
  <si>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</si>
  <si>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</si>
  <si>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</si>
  <si>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</si>
  <si>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</si>
  <si>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</si>
  <si>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</si>
  <si>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</si>
  <si>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</si>
  <si>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</si>
  <si>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</si>
  <si>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</si>
  <si>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</si>
  <si>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</si>
  <si>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</si>
  <si>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</si>
  <si>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</si>
  <si>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</si>
  <si>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</si>
  <si>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</si>
  <si>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</si>
  <si>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</si>
  <si>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</si>
  <si>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</si>
  <si>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</si>
  <si>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</si>
  <si>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</si>
  <si>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</si>
  <si>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</si>
  <si>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</si>
  <si>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</si>
  <si>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</si>
  <si>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</si>
  <si>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</si>
  <si>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</si>
  <si>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</si>
  <si>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</si>
  <si>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</si>
  <si>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</si>
  <si>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</si>
  <si>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</si>
  <si>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</si>
  <si>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</si>
  <si>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</si>
  <si>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</si>
  <si>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</si>
  <si>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</si>
  <si>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</si>
  <si>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</si>
  <si>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</si>
  <si>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</si>
  <si>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</si>
  <si>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</si>
  <si>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</si>
  <si>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</si>
  <si>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</si>
  <si>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</si>
  <si>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</si>
  <si>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</si>
  <si>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</si>
  <si>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</si>
  <si>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</si>
  <si>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</si>
  <si>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</si>
  <si>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</si>
  <si>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</si>
  <si>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</si>
  <si>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</si>
  <si>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</si>
  <si>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</si>
  <si>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</si>
  <si>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</si>
  <si>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</si>
  <si>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</si>
  <si>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</si>
  <si>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</si>
  <si>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</si>
  <si>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</si>
  <si>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</si>
  <si>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</si>
  <si>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</si>
  <si>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</si>
  <si>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</si>
  <si>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</si>
  <si>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</si>
  <si>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</si>
  <si>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</si>
  <si>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</si>
  <si>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</si>
  <si>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</si>
  <si>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</si>
  <si>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</si>
  <si>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</si>
  <si>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</si>
  <si>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</si>
  <si>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</si>
  <si>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</si>
  <si>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</si>
  <si>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</si>
  <si>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</si>
  <si>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</si>
  <si>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</si>
  <si>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</si>
  <si>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</si>
  <si>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</si>
  <si>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</si>
  <si>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</si>
  <si>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</si>
  <si>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</si>
  <si>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</si>
  <si>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</si>
  <si>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</si>
  <si>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</si>
  <si>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</si>
  <si>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</si>
  <si>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</si>
  <si>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</si>
  <si>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</si>
  <si>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</si>
  <si>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</si>
  <si>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</si>
  <si>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</si>
  <si>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</si>
  <si>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</si>
  <si>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</si>
  <si>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</si>
  <si>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</si>
  <si>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</si>
  <si>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</si>
  <si>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</si>
  <si>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</si>
  <si>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</si>
  <si>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</si>
  <si>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</si>
  <si>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</si>
  <si>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</si>
  <si>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</si>
  <si>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</si>
  <si>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</si>
  <si>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</si>
  <si>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</si>
  <si>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</si>
  <si>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</si>
  <si>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</si>
  <si>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</si>
  <si>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</si>
  <si>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</si>
  <si>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</si>
  <si>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</si>
  <si>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</si>
  <si>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</si>
  <si>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</si>
  <si>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</si>
  <si>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</si>
  <si>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</si>
  <si>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</si>
  <si>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</si>
  <si>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</si>
  <si>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</si>
  <si>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</si>
  <si>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</si>
  <si>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</si>
  <si>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</si>
  <si>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</si>
  <si>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</si>
  <si>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</si>
  <si>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</si>
  <si>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</si>
  <si>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</si>
  <si>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</si>
  <si>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</si>
  <si>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</si>
  <si>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</si>
  <si>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</si>
  <si>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</si>
  <si>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</si>
  <si>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</si>
  <si>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</si>
  <si>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</si>
  <si>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</si>
  <si>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</si>
  <si>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</si>
  <si>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</si>
  <si>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</si>
  <si>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</si>
  <si>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</si>
  <si>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</si>
  <si>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</si>
  <si>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</si>
  <si>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</si>
  <si>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</si>
  <si>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</si>
  <si>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</si>
  <si>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</si>
  <si>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</si>
  <si>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</si>
  <si>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</si>
  <si>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</si>
  <si>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</si>
  <si>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</si>
  <si>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</si>
  <si>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</si>
  <si>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</si>
  <si>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</si>
  <si>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</si>
  <si>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</si>
  <si>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</si>
  <si>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</si>
  <si>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</si>
  <si>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</si>
  <si>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</si>
  <si>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</si>
  <si>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</si>
  <si>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</si>
  <si>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</si>
  <si>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</si>
  <si>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</si>
  <si>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</si>
  <si>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</si>
  <si>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</si>
  <si>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</si>
  <si>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</si>
  <si>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</si>
  <si>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</si>
  <si>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</si>
  <si>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</si>
  <si>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</si>
  <si>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</si>
  <si>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</si>
  <si>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</si>
  <si>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</si>
  <si>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</si>
  <si>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</si>
  <si>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</si>
  <si>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</si>
  <si>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</si>
  <si>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</si>
  <si>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</si>
  <si>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</si>
  <si>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</si>
  <si>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</si>
  <si>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</si>
  <si>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</si>
  <si>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</si>
  <si>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</si>
  <si>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</si>
  <si>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</si>
  <si>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</si>
  <si>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</si>
  <si>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</si>
  <si>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</si>
  <si>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</si>
  <si>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</si>
  <si>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</si>
  <si>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</si>
  <si>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</si>
  <si>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</si>
  <si>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</si>
  <si>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</si>
  <si>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</si>
  <si>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</si>
  <si>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</si>
  <si>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</si>
  <si>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</si>
  <si>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</si>
  <si>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</si>
  <si>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</si>
  <si>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</si>
  <si>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</si>
  <si>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</si>
  <si>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</si>
  <si>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</si>
  <si>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</si>
  <si>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</si>
  <si>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</si>
  <si>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</si>
  <si>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</si>
  <si>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</si>
  <si>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</si>
  <si>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</si>
  <si>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</si>
  <si>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</si>
  <si>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</si>
  <si>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</si>
  <si>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</si>
  <si>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</si>
  <si>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</si>
  <si>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</si>
  <si>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</si>
  <si>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</si>
  <si>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</si>
  <si>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</si>
  <si>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</si>
  <si>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</si>
  <si>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</si>
  <si>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</si>
  <si>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</si>
  <si>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</si>
  <si>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</si>
  <si>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</si>
  <si>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</si>
  <si>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</si>
  <si>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</si>
  <si>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</si>
  <si>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</si>
  <si>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</si>
  <si>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</si>
  <si>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</si>
  <si>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</si>
  <si>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</si>
  <si>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</si>
  <si>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</si>
  <si>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</si>
  <si>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</si>
  <si>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</si>
  <si>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</si>
  <si>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</si>
  <si>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</si>
  <si>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</si>
  <si>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</si>
  <si>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</si>
  <si>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</si>
  <si>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</si>
  <si>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</si>
  <si>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</si>
  <si>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</si>
  <si>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</si>
  <si>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</si>
  <si>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</si>
  <si>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</si>
  <si>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</si>
  <si>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</si>
  <si>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</si>
  <si>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</si>
  <si>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</si>
  <si>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</si>
  <si>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</si>
  <si>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</si>
  <si>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</si>
  <si>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</si>
  <si>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</si>
  <si>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</si>
  <si>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</si>
  <si>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</si>
  <si>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</si>
  <si>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</si>
  <si>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</si>
  <si>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</si>
  <si>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</si>
  <si>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</si>
  <si>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</si>
  <si>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</si>
  <si>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</si>
  <si>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</si>
  <si>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</si>
  <si>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</si>
  <si>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</si>
  <si>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</si>
  <si>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</si>
  <si>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</si>
  <si>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</si>
  <si>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</si>
  <si>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</si>
  <si>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</si>
  <si>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</si>
  <si>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</si>
  <si>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</si>
  <si>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</si>
  <si>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</si>
  <si>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</si>
  <si>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</si>
  <si>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</si>
  <si>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</si>
  <si>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</si>
  <si>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</si>
  <si>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</si>
  <si>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</si>
  <si>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</si>
  <si>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</si>
  <si>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</si>
  <si>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</si>
  <si>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</si>
  <si>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</si>
  <si>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</si>
  <si>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</si>
  <si>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</si>
  <si>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</si>
  <si>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</si>
  <si>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</si>
  <si>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</si>
  <si>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</si>
  <si>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</si>
  <si>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</si>
  <si>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</si>
  <si>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</si>
  <si>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</si>
  <si>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</si>
  <si>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</si>
  <si>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</si>
  <si>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</si>
  <si>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</si>
  <si>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</si>
  <si>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</si>
  <si>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</si>
  <si>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</si>
  <si>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</si>
  <si>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</si>
  <si>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</si>
  <si>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</si>
  <si>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</si>
  <si>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</si>
  <si>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</si>
  <si>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</si>
  <si>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</si>
  <si>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</si>
  <si>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</si>
  <si>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</si>
  <si>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</si>
  <si>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</si>
  <si>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</si>
  <si>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</si>
  <si>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</si>
  <si>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</si>
  <si>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</si>
  <si>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</si>
  <si>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</si>
  <si>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</si>
  <si>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</si>
  <si>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</si>
  <si>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</si>
  <si>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</si>
  <si>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</si>
  <si>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</si>
  <si>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</si>
  <si>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</si>
  <si>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</si>
  <si>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</si>
  <si>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</si>
  <si>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</si>
  <si>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</si>
  <si>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</si>
  <si>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</si>
  <si>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</si>
  <si>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</si>
  <si>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</si>
  <si>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</si>
  <si>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</si>
  <si>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</si>
  <si>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</si>
  <si>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</si>
  <si>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</si>
  <si>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</si>
  <si>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</si>
  <si>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</si>
  <si>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</si>
  <si>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</si>
  <si>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</si>
  <si>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</si>
  <si>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</si>
  <si>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</si>
  <si>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</si>
  <si>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</si>
  <si>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</si>
  <si>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</si>
  <si>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</si>
  <si>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</si>
  <si>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</si>
  <si>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</si>
  <si>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</si>
  <si>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</si>
  <si>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</si>
  <si>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</si>
  <si>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</si>
  <si>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</si>
  <si>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</si>
  <si>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</si>
  <si>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</si>
  <si>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</si>
  <si>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</si>
  <si>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</si>
  <si>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</si>
  <si>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</si>
  <si>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</si>
  <si>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</si>
  <si>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</si>
  <si>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</si>
  <si>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</si>
  <si>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</si>
  <si>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</si>
  <si>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</si>
  <si>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</si>
  <si>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</si>
  <si>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</si>
  <si>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</si>
  <si>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</si>
  <si>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</si>
  <si>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</si>
  <si>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</si>
  <si>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</si>
  <si>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</si>
  <si>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</si>
  <si>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</si>
  <si>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</si>
  <si>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</si>
  <si>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</si>
  <si>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</si>
  <si>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</si>
  <si>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</si>
  <si>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</si>
  <si>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</si>
  <si>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</si>
  <si>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</si>
  <si>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</si>
  <si>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</si>
  <si>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</si>
  <si>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</si>
  <si>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</si>
  <si>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</si>
  <si>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</si>
  <si>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</si>
  <si>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</si>
  <si>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</si>
  <si>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</si>
  <si>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</si>
  <si>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</si>
  <si>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</si>
  <si>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</si>
  <si>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</si>
  <si>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</si>
  <si>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</si>
  <si>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</si>
  <si>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</si>
  <si>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</si>
  <si>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</si>
  <si>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</si>
  <si>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</si>
  <si>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</si>
  <si>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</si>
  <si>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</si>
  <si>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</si>
  <si>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</si>
  <si>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</si>
  <si>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</si>
  <si>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</si>
  <si>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</si>
  <si>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</si>
  <si>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</si>
  <si>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</si>
  <si>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</si>
  <si>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</si>
  <si>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</si>
  <si>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</si>
  <si>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</si>
  <si>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</si>
  <si>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</si>
  <si>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</si>
  <si>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</si>
  <si>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</si>
  <si>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</si>
  <si>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</si>
  <si>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</si>
  <si>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</si>
  <si>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</si>
  <si>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</si>
  <si>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</si>
  <si>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</si>
  <si>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</si>
  <si>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</si>
  <si>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</si>
  <si>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</si>
  <si>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</si>
  <si>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</si>
  <si>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</si>
  <si>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</si>
  <si>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</si>
  <si>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</si>
  <si>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</si>
  <si>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</si>
  <si>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</si>
  <si>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</si>
  <si>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</si>
  <si>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</si>
  <si>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</si>
  <si>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</si>
  <si>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</si>
  <si>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</si>
  <si>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</si>
  <si>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</si>
  <si>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</si>
  <si>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</si>
  <si>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</si>
  <si>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</si>
  <si>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</si>
  <si>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</si>
  <si>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</si>
  <si>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</si>
  <si>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</si>
  <si>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</si>
  <si>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</si>
  <si>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</si>
  <si>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</si>
  <si>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</si>
  <si>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</si>
  <si>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</si>
  <si>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</si>
  <si>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</si>
  <si>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</si>
  <si>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</si>
  <si>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</si>
  <si>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</si>
  <si>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</si>
  <si>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</si>
  <si>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</si>
  <si>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</si>
  <si>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</si>
  <si>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</si>
  <si>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</si>
  <si>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</si>
  <si>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</si>
  <si>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</si>
  <si>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</si>
  <si>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</si>
  <si>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</si>
  <si>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</si>
  <si>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</si>
  <si>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</si>
  <si>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</si>
  <si>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</si>
  <si>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</si>
  <si>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</si>
  <si>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</si>
  <si>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</si>
  <si>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</si>
  <si>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</si>
  <si>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</si>
  <si>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</si>
  <si>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</si>
  <si>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</si>
  <si>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</si>
  <si>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</si>
  <si>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</si>
  <si>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</si>
  <si>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</si>
  <si>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</si>
  <si>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</si>
  <si>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</si>
  <si>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</si>
  <si>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</si>
  <si>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</si>
  <si>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</si>
  <si>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</si>
  <si>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</si>
  <si>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</si>
  <si>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</si>
  <si>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</si>
  <si>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</si>
  <si>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</si>
  <si>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</si>
  <si>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</si>
  <si>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</si>
  <si>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</si>
  <si>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</si>
  <si>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</si>
  <si>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</si>
  <si>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</si>
  <si>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</si>
  <si>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</si>
  <si>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</si>
  <si>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</si>
  <si>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</si>
  <si>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</si>
  <si>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</si>
  <si>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</si>
  <si>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</si>
  <si>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</si>
  <si>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</si>
  <si>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</si>
  <si>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</si>
  <si>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</si>
  <si>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</si>
  <si>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</si>
  <si>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</si>
  <si>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</si>
  <si>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</si>
  <si>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</si>
  <si>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</si>
  <si>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</si>
  <si>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</si>
  <si>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</si>
  <si>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</si>
  <si>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</si>
  <si>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</si>
  <si>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</si>
  <si>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</si>
  <si>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</si>
  <si>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</si>
  <si>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</si>
  <si>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</si>
  <si>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</si>
  <si>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</si>
  <si>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</si>
  <si>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</si>
  <si>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</si>
  <si>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</si>
  <si>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</si>
  <si>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</si>
  <si>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</si>
  <si>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</si>
  <si>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</si>
  <si>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</si>
  <si>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</si>
  <si>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</si>
  <si>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</si>
  <si>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</si>
  <si>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</si>
  <si>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</si>
  <si>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</si>
  <si>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</si>
  <si>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</si>
  <si>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</si>
  <si>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</si>
  <si>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</si>
  <si>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</si>
  <si>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</si>
  <si>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</si>
  <si>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</si>
  <si>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</si>
  <si>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</si>
  <si>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</si>
  <si>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</si>
  <si>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</si>
  <si>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</si>
  <si>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</si>
  <si>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</si>
  <si>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</si>
  <si>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</si>
  <si>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</si>
  <si>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</si>
  <si>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</si>
  <si>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</si>
  <si>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</si>
  <si>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</si>
  <si>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</si>
  <si>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</si>
  <si>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</si>
  <si>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</si>
  <si>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</si>
  <si>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</si>
  <si>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</si>
  <si>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</si>
  <si>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</si>
  <si>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</si>
  <si>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</si>
  <si>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</si>
  <si>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</si>
  <si>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</si>
  <si>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</si>
  <si>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</si>
  <si>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</si>
  <si>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</si>
  <si>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</si>
  <si>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</si>
  <si>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</si>
  <si>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</si>
  <si>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</si>
  <si>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</si>
  <si>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</si>
  <si>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</si>
  <si>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</si>
  <si>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</si>
  <si>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</si>
  <si>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</si>
  <si>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</si>
  <si>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</si>
  <si>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</si>
  <si>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</si>
  <si>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</si>
  <si>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</si>
  <si>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</si>
  <si>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</si>
  <si>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</si>
  <si>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</si>
  <si>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</si>
  <si>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</si>
  <si>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</si>
  <si>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</si>
  <si>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</si>
  <si>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</si>
  <si>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</si>
  <si>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</si>
  <si>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</si>
  <si>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</si>
  <si>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</si>
  <si>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</si>
  <si>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</si>
  <si>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</si>
  <si>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</si>
  <si>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</si>
  <si>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</si>
  <si>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</si>
  <si>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</si>
  <si>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</si>
  <si>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</si>
  <si>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</si>
  <si>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</si>
  <si>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</si>
  <si>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</si>
  <si>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</si>
  <si>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</si>
  <si>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</si>
  <si>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</si>
  <si>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</si>
  <si>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</si>
  <si>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</si>
  <si>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</si>
  <si>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</si>
  <si>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</si>
  <si>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</si>
  <si>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</si>
  <si>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</si>
  <si>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</si>
  <si>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</si>
  <si>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</si>
  <si>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</si>
  <si>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</si>
  <si>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</si>
  <si>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</si>
  <si>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</si>
  <si>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</si>
  <si>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</si>
  <si>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</si>
  <si>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</si>
  <si>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</si>
  <si>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</si>
  <si>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</si>
  <si>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</si>
  <si>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</si>
  <si>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</si>
  <si>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</si>
  <si>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</si>
  <si>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</si>
  <si>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</si>
  <si>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</si>
  <si>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</si>
  <si>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</si>
  <si>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</si>
  <si>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</si>
  <si>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</si>
  <si>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</si>
  <si>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</si>
  <si>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</si>
  <si>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</si>
  <si>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</si>
  <si>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</si>
  <si>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</si>
  <si>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</si>
  <si>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</si>
  <si>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</si>
  <si>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</si>
  <si>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</si>
  <si>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</si>
  <si>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</si>
  <si>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</si>
  <si>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</si>
  <si>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</si>
  <si>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</si>
  <si>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</si>
  <si>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</si>
  <si>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</si>
  <si>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</si>
  <si>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</si>
  <si>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</si>
  <si>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</si>
  <si>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</si>
  <si>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</si>
  <si>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</si>
  <si>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</si>
  <si>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</si>
  <si>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</si>
  <si>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</si>
  <si>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</si>
  <si>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</si>
  <si>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</si>
  <si>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</si>
  <si>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</si>
  <si>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</si>
  <si>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</si>
  <si>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</si>
  <si>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</si>
  <si>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</si>
  <si>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</si>
  <si>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</si>
  <si>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</si>
  <si>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</si>
  <si>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</si>
  <si>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</si>
  <si>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</si>
  <si>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</si>
  <si>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</si>
  <si>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</si>
  <si>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</si>
  <si>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</si>
  <si>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</si>
  <si>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</si>
  <si>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</si>
  <si>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</si>
  <si>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</si>
  <si>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</si>
  <si>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</si>
  <si>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</si>
  <si>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</si>
  <si>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</si>
  <si>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</si>
  <si>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</si>
  <si>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</si>
  <si>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</si>
  <si>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</si>
  <si>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</si>
  <si>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</si>
  <si>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</si>
  <si>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</si>
  <si>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</si>
  <si>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</si>
  <si>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</si>
  <si>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</si>
  <si>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</si>
  <si>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</si>
  <si>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</si>
  <si>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</si>
  <si>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</si>
  <si>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</si>
  <si>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</si>
  <si>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</si>
  <si>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</si>
  <si>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</si>
  <si>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</si>
  <si>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</si>
  <si>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</si>
  <si>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</si>
  <si>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</si>
  <si>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</si>
  <si>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</si>
  <si>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</si>
  <si>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</si>
  <si>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</si>
  <si>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</si>
  <si>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</si>
  <si>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</si>
  <si>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</si>
  <si>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</si>
  <si>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</si>
  <si>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</si>
  <si>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</si>
  <si>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</si>
  <si>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</si>
  <si>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</si>
  <si>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</si>
  <si>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</si>
  <si>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</si>
  <si>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</si>
  <si>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</si>
  <si>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</si>
  <si>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</si>
  <si>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</si>
  <si>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</si>
  <si>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</si>
  <si>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</si>
  <si>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</si>
  <si>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</si>
  <si>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</si>
  <si>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</si>
  <si>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</si>
  <si>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</si>
  <si>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</si>
  <si>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</si>
  <si>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</si>
  <si>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</si>
  <si>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</si>
  <si>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</si>
  <si>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</si>
  <si>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</si>
  <si>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</si>
  <si>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</si>
  <si>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</si>
  <si>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</si>
  <si>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</si>
  <si>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</si>
  <si>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</si>
  <si>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</si>
  <si>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</si>
  <si>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</si>
  <si>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</si>
  <si>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</si>
  <si>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</si>
  <si>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</si>
  <si>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</si>
  <si>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</si>
  <si>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</si>
  <si>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</si>
  <si>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</si>
  <si>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</si>
  <si>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</si>
  <si>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</si>
  <si>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</si>
  <si>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</si>
  <si>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</si>
  <si>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</si>
  <si>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</si>
  <si>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</si>
  <si>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</si>
  <si>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</si>
  <si>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</si>
  <si>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</si>
  <si>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</si>
  <si>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</si>
  <si>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</si>
  <si>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</si>
  <si>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</si>
  <si>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</si>
  <si>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</si>
  <si>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</si>
  <si>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</si>
  <si>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</si>
  <si>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</si>
  <si>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</si>
  <si>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</si>
  <si>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</si>
  <si>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</si>
  <si>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</si>
  <si>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</si>
  <si>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</si>
  <si>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</si>
  <si>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</si>
  <si>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</si>
  <si>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</si>
  <si>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</si>
  <si>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</si>
  <si>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</si>
  <si>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</si>
  <si>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</si>
  <si>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</si>
  <si>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</si>
  <si>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</si>
  <si>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</si>
  <si>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</si>
  <si>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</si>
  <si>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</si>
  <si>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</si>
  <si>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</si>
  <si>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</si>
  <si>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</si>
  <si>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</si>
  <si>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</si>
  <si>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</si>
  <si>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</si>
  <si>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</si>
  <si>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</si>
  <si>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</si>
  <si>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</si>
  <si>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</si>
  <si>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</si>
  <si>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</si>
  <si>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</si>
  <si>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</si>
  <si>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</si>
  <si>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</si>
  <si>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</si>
  <si>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</si>
  <si>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</si>
  <si>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</si>
  <si>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</si>
  <si>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</si>
  <si>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</si>
  <si>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</si>
  <si>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</si>
  <si>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</si>
  <si>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</si>
  <si>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</si>
  <si>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</si>
  <si>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</si>
  <si>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</si>
  <si>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</si>
  <si>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</si>
  <si>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</si>
  <si>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</si>
  <si>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</si>
  <si>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</si>
  <si>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</si>
  <si>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</si>
  <si>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</si>
  <si>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</si>
  <si>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</si>
  <si>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</si>
  <si>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</si>
  <si>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</si>
  <si>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</si>
  <si>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</si>
  <si>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</si>
  <si>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</si>
  <si>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</si>
  <si>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</si>
  <si>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</si>
  <si>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</si>
  <si>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</si>
  <si>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</si>
  <si>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</si>
  <si>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</si>
  <si>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</si>
  <si>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</si>
  <si>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</si>
  <si>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</si>
  <si>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</si>
  <si>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</si>
  <si>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</si>
  <si>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</si>
  <si>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</si>
  <si>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</si>
  <si>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</si>
  <si>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</si>
  <si>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</si>
  <si>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</si>
  <si>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</si>
  <si>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</si>
  <si>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</si>
  <si>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</si>
  <si>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</si>
  <si>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</si>
  <si>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</si>
  <si>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</si>
  <si>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</si>
  <si>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</si>
  <si>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</si>
  <si>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</si>
  <si>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</si>
  <si>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</si>
  <si>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</si>
  <si>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</si>
  <si>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</si>
  <si>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</si>
  <si>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</si>
  <si>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</si>
  <si>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</si>
  <si>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</si>
  <si>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</si>
  <si>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</si>
  <si>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</si>
  <si>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</si>
  <si>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</si>
  <si>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</si>
  <si>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</si>
  <si>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</si>
  <si>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</si>
  <si>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</si>
  <si>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</si>
  <si>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</si>
  <si>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</si>
  <si>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</si>
  <si>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</si>
  <si>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</si>
  <si>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</si>
  <si>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</si>
  <si>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</si>
  <si>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</si>
  <si>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</si>
  <si>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</si>
  <si>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</si>
  <si>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</si>
  <si>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</si>
  <si>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</si>
  <si>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</si>
  <si>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</si>
  <si>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</si>
  <si>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</si>
  <si>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</si>
  <si>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</si>
  <si>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</si>
  <si>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</si>
  <si>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</si>
  <si>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</si>
  <si>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</si>
  <si>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</si>
  <si>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</si>
  <si>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</si>
  <si>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</si>
  <si>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</si>
  <si>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</si>
  <si>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</si>
  <si>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</si>
  <si>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</si>
  <si>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</si>
  <si>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</si>
  <si>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</si>
  <si>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</si>
  <si>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</si>
  <si>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</si>
  <si>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</si>
  <si>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</si>
  <si>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</si>
  <si>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</si>
  <si>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</si>
  <si>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</si>
  <si>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</si>
  <si>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</si>
  <si>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</si>
  <si>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</si>
  <si>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</si>
  <si>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</si>
  <si>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</si>
  <si>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</si>
  <si>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</si>
  <si>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</si>
  <si>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</si>
  <si>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</si>
  <si>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</si>
  <si>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</si>
  <si>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</si>
  <si>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</si>
  <si>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</si>
  <si>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</si>
  <si>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</si>
  <si>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</si>
  <si>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</si>
  <si>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</si>
  <si>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</si>
  <si>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</si>
  <si>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</si>
  <si>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</si>
  <si>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</si>
  <si>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</si>
  <si>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</si>
  <si>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</si>
  <si>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</si>
  <si>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</si>
  <si>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</si>
  <si>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</si>
  <si>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</si>
  <si>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</si>
  <si>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</si>
  <si>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</si>
  <si>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</si>
  <si>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</si>
  <si>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</si>
  <si>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</si>
  <si>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</si>
  <si>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</si>
  <si>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</si>
  <si>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</si>
  <si>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</si>
  <si>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</si>
  <si>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</si>
  <si>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</si>
  <si>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</si>
  <si>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</si>
  <si>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</si>
  <si>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</si>
  <si>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</si>
  <si>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</si>
  <si>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</si>
  <si>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</si>
  <si>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</si>
  <si>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</si>
  <si>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</si>
  <si>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</si>
  <si>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</si>
  <si>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</si>
  <si>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</si>
  <si>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</si>
  <si>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</si>
  <si>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</si>
  <si>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</si>
  <si>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</si>
  <si>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</si>
  <si>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</si>
  <si>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</si>
  <si>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</si>
  <si>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</si>
  <si>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</si>
  <si>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</si>
  <si>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</si>
  <si>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</si>
  <si>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</si>
  <si>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</si>
  <si>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</si>
  <si>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</si>
  <si>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</si>
  <si>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</si>
  <si>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</si>
  <si>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</si>
  <si>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</si>
  <si>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</si>
  <si>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</si>
  <si>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</si>
  <si>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</si>
  <si>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</si>
  <si>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</si>
  <si>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</si>
  <si>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</si>
  <si>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</si>
  <si>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</si>
  <si>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</si>
  <si>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</si>
  <si>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</si>
  <si>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</si>
  <si>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</si>
  <si>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</si>
  <si>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</si>
  <si>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</si>
  <si>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</si>
  <si>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</si>
  <si>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</si>
  <si>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</si>
  <si>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</si>
  <si>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</si>
  <si>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</si>
  <si>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</si>
  <si>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</si>
  <si>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</si>
  <si>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</si>
  <si>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</si>
  <si>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</si>
  <si>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</si>
  <si>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</si>
  <si>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</si>
  <si>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</si>
  <si>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</si>
  <si>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</si>
  <si>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</si>
  <si>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</si>
  <si>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</si>
  <si>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</si>
  <si>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</si>
  <si>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</si>
  <si>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</si>
  <si>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</si>
  <si>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</si>
  <si>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</si>
  <si>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</si>
  <si>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</si>
  <si>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</si>
  <si>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</si>
  <si>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</si>
  <si>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</si>
  <si>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</si>
  <si>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</si>
  <si>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</si>
  <si>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</si>
  <si>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</si>
  <si>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</si>
  <si>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</si>
  <si>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</si>
  <si>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</si>
  <si>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</si>
  <si>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</si>
  <si>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</si>
  <si>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</si>
  <si>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</si>
  <si>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</si>
  <si>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</si>
  <si>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</si>
  <si>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</si>
  <si>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</si>
  <si>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</si>
  <si>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</si>
  <si>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</si>
  <si>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</si>
  <si>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</si>
  <si>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</si>
  <si>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</si>
  <si>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</si>
  <si>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</si>
  <si>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</si>
  <si>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</si>
  <si>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</si>
  <si>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</si>
  <si>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</si>
  <si>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</si>
  <si>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</si>
  <si>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</si>
  <si>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</si>
  <si>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</si>
  <si>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</si>
  <si>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</si>
  <si>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</si>
  <si>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</si>
  <si>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</si>
  <si>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</si>
  <si>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</si>
  <si>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</si>
  <si>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</si>
  <si>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</si>
  <si>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</si>
  <si>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</si>
  <si>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</si>
  <si>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</si>
  <si>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</si>
  <si>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</si>
  <si>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</si>
  <si>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</si>
  <si>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</si>
  <si>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</si>
  <si>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</si>
  <si>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</si>
  <si>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</si>
  <si>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</si>
  <si>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</si>
  <si>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</si>
  <si>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</si>
  <si>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</si>
  <si>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</si>
  <si>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</si>
  <si>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</si>
  <si>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</si>
  <si>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</si>
  <si>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</si>
  <si>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</si>
  <si>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</si>
  <si>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</si>
  <si>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</si>
  <si>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</si>
  <si>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</si>
  <si>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</si>
  <si>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</si>
  <si>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</si>
  <si>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</si>
  <si>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</si>
  <si>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</si>
  <si>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</si>
  <si>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</si>
  <si>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</si>
  <si>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</si>
  <si>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</si>
  <si>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</si>
  <si>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</si>
  <si>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</si>
  <si>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</si>
  <si>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</si>
  <si>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</si>
  <si>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</si>
  <si>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</si>
  <si>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</si>
  <si>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</si>
  <si>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</si>
  <si>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</si>
  <si>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</si>
  <si>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</si>
  <si>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</si>
  <si>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</si>
  <si>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</si>
  <si>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</si>
  <si>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</si>
  <si>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</si>
  <si>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</si>
  <si>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</si>
  <si>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</si>
  <si>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</si>
  <si>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</si>
  <si>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</si>
  <si>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</si>
  <si>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</si>
  <si>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</si>
  <si>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</si>
  <si>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</si>
  <si>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</si>
  <si>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</si>
  <si>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</si>
  <si>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</si>
  <si>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</si>
  <si>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</si>
  <si>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</si>
  <si>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</si>
  <si>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</si>
  <si>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</si>
  <si>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</si>
  <si>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</si>
  <si>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</si>
  <si>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</si>
  <si>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</si>
  <si>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</si>
  <si>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</si>
  <si>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</si>
  <si>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</si>
  <si>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</si>
  <si>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</si>
  <si>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</si>
  <si>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</si>
  <si>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</si>
  <si>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</si>
  <si>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</si>
  <si>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</si>
  <si>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</si>
  <si>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</si>
  <si>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</si>
  <si>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</si>
  <si>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</si>
  <si>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</si>
  <si>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</si>
  <si>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</si>
  <si>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</si>
  <si>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</si>
  <si>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</si>
  <si>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</si>
  <si>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</si>
  <si>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</si>
  <si>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</si>
  <si>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</si>
  <si>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</si>
  <si>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</si>
  <si>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</si>
  <si>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</si>
  <si>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</si>
  <si>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</si>
  <si>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</si>
  <si>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</si>
  <si>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</si>
  <si>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</si>
  <si>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</si>
  <si>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</si>
  <si>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</si>
  <si>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</si>
  <si>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</si>
  <si>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</si>
  <si>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</si>
  <si>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</si>
  <si>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</si>
  <si>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</si>
  <si>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</si>
  <si>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</si>
  <si>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</si>
  <si>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</si>
  <si>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</si>
  <si>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</si>
  <si>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</si>
  <si>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</si>
  <si>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</si>
  <si>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</si>
  <si>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</si>
  <si>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</si>
  <si>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</si>
  <si>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</si>
  <si>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</si>
  <si>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</si>
  <si>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</si>
  <si>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</si>
  <si>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</si>
  <si>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</si>
  <si>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</si>
  <si>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</si>
  <si>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</si>
  <si>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</si>
  <si>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</si>
  <si>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</si>
  <si>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</si>
  <si>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</si>
  <si>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</si>
  <si>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</si>
  <si>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</si>
  <si>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</si>
  <si>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</si>
  <si>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</si>
  <si>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</si>
  <si>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</si>
  <si>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</si>
  <si>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</si>
  <si>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</si>
  <si>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</si>
  <si>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</si>
  <si>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</si>
  <si>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</si>
  <si>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</si>
  <si>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</si>
  <si>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</si>
  <si>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</si>
  <si>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</si>
  <si>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</si>
  <si>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</si>
  <si>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</si>
  <si>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</si>
  <si>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</si>
  <si>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</si>
  <si>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</si>
  <si>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</si>
  <si>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</si>
  <si>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</si>
  <si>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</si>
  <si>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</si>
  <si>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</si>
  <si>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</si>
  <si>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</si>
  <si>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</si>
  <si>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</si>
  <si>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</si>
  <si>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</si>
  <si>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</si>
  <si>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</si>
  <si>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</si>
  <si>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</si>
  <si>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</si>
  <si>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</si>
  <si>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</si>
  <si>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</si>
  <si>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</si>
  <si>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</si>
  <si>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</si>
  <si>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</si>
  <si>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</si>
  <si>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</si>
  <si>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</si>
  <si>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</si>
  <si>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</si>
  <si>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</si>
  <si>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</si>
  <si>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</si>
  <si>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</si>
  <si>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</si>
  <si>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</si>
  <si>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</si>
  <si>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</si>
  <si>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</si>
  <si>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</si>
  <si>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</si>
  <si>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</si>
  <si>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</si>
  <si>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</si>
  <si>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</si>
  <si>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</si>
  <si>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</si>
  <si>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</si>
  <si>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</si>
  <si>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</si>
  <si>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</si>
  <si>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</si>
  <si>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</si>
  <si>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</si>
  <si>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</si>
  <si>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</si>
  <si>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</si>
  <si>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</si>
  <si>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</si>
  <si>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</si>
  <si>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</si>
  <si>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</si>
  <si>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</si>
  <si>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</si>
  <si>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</si>
  <si>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</si>
  <si>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</si>
  <si>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</si>
  <si>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</si>
  <si>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</si>
  <si>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</si>
  <si>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</si>
  <si>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</si>
  <si>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</si>
  <si>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</si>
  <si>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</si>
  <si>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</si>
  <si>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</si>
  <si>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</si>
  <si>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</si>
  <si>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</si>
  <si>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</si>
  <si>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</si>
  <si>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</si>
  <si>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</si>
  <si>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</si>
  <si>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</si>
  <si>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</si>
  <si>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</si>
  <si>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</si>
  <si>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</si>
  <si>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</si>
  <si>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</si>
  <si>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</si>
  <si>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</si>
  <si>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</si>
  <si>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</si>
  <si>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</si>
  <si>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</si>
  <si>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</si>
  <si>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</si>
  <si>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</si>
  <si>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</si>
  <si>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</si>
  <si>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</si>
  <si>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</si>
  <si>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</si>
  <si>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</si>
  <si>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</si>
  <si>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</si>
  <si>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</si>
  <si>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</si>
  <si>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</si>
  <si>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</si>
  <si>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</si>
  <si>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</si>
  <si>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</si>
  <si>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</si>
  <si>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</si>
  <si>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</si>
  <si>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</si>
  <si>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</si>
  <si>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</si>
  <si>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</si>
  <si>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</si>
  <si>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</si>
  <si>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</si>
  <si>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</si>
  <si>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</si>
  <si>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</si>
  <si>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</si>
  <si>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</si>
  <si>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</si>
  <si>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</si>
  <si>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</si>
  <si>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</si>
  <si>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</si>
  <si>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</si>
  <si>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</si>
  <si>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</si>
  <si>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</si>
  <si>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</si>
  <si>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</si>
  <si>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</si>
  <si>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</si>
  <si>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</si>
  <si>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</si>
  <si>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</si>
  <si>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</si>
  <si>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</si>
  <si>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</si>
  <si>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</si>
  <si>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</si>
  <si>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</si>
  <si>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</si>
  <si>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</si>
  <si>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</si>
  <si>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</si>
  <si>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</si>
  <si>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</si>
  <si>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</si>
  <si>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</si>
  <si>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</si>
  <si>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</si>
  <si>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</si>
  <si>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</si>
  <si>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</si>
  <si>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</si>
  <si>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</si>
  <si>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</si>
  <si>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</si>
  <si>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</si>
  <si>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</si>
  <si>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</si>
  <si>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</si>
  <si>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</si>
  <si>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</si>
  <si>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</si>
  <si>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</si>
  <si>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</si>
  <si>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</si>
  <si>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</si>
  <si>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</si>
  <si>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</si>
  <si>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</si>
  <si>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</si>
  <si>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</si>
  <si>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</si>
  <si>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</si>
  <si>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</si>
  <si>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</si>
  <si>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</si>
  <si>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</si>
  <si>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</si>
  <si>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</si>
  <si>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</si>
  <si>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</si>
  <si>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</si>
  <si>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</si>
  <si>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</si>
  <si>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</si>
  <si>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</si>
  <si>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</si>
  <si>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</si>
  <si>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</si>
  <si>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</si>
  <si>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</si>
  <si>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</si>
  <si>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</si>
  <si>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</si>
  <si>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</si>
  <si>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</si>
  <si>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</si>
  <si>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</si>
  <si>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</si>
  <si>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</si>
  <si>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</si>
  <si>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</si>
  <si>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</si>
  <si>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</si>
  <si>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</si>
  <si>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</si>
  <si>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</si>
  <si>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</si>
  <si>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</si>
  <si>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</si>
  <si>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</si>
  <si>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</si>
  <si>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</si>
  <si>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</si>
  <si>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</si>
  <si>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</si>
  <si>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</si>
  <si>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</si>
  <si>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</si>
  <si>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</si>
  <si>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</si>
  <si>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</si>
  <si>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</si>
  <si>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</si>
  <si>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</si>
  <si>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</si>
  <si>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</si>
  <si>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</si>
  <si>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</si>
  <si>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</si>
  <si>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</si>
  <si>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</si>
  <si>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</si>
  <si>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</si>
  <si>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</si>
  <si>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</si>
  <si>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</si>
  <si>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</si>
  <si>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</si>
  <si>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</si>
  <si>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</si>
  <si>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</si>
  <si>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</si>
  <si>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</si>
  <si>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</si>
  <si>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</si>
  <si>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</si>
  <si>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</si>
  <si>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</si>
  <si>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</si>
  <si>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</si>
  <si>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</si>
  <si>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</si>
  <si>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</si>
  <si>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</si>
  <si>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</si>
  <si>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</si>
  <si>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</si>
  <si>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</si>
  <si>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</si>
  <si>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</si>
  <si>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</si>
  <si>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</si>
  <si>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</si>
  <si>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</si>
  <si>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</si>
  <si>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</si>
  <si>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</si>
  <si>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</si>
  <si>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</si>
  <si>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</si>
  <si>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</si>
  <si>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</si>
  <si>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</si>
  <si>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</si>
  <si>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</si>
  <si>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</si>
  <si>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</si>
  <si>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</si>
  <si>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</si>
  <si>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</si>
  <si>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</si>
  <si>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</si>
  <si>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</si>
  <si>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</si>
  <si>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</si>
  <si>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</si>
  <si>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</si>
  <si>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</si>
  <si>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</si>
  <si>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</si>
  <si>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</si>
  <si>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</si>
  <si>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</si>
  <si>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</si>
  <si>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</si>
  <si>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</si>
  <si>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</si>
  <si>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</si>
  <si>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</si>
  <si>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</si>
  <si>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</si>
  <si>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</si>
  <si>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</si>
  <si>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</si>
  <si>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</si>
  <si>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</si>
  <si>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</si>
  <si>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</si>
  <si>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</si>
  <si>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</si>
  <si>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</si>
  <si>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</si>
  <si>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</si>
  <si>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</si>
  <si>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</si>
  <si>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</si>
  <si>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</si>
  <si>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</si>
  <si>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</si>
  <si>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</si>
  <si>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</si>
  <si>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</si>
  <si>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</si>
  <si>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</si>
  <si>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</si>
  <si>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</si>
  <si>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</si>
  <si>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</si>
  <si>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</si>
  <si>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</si>
  <si>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</si>
  <si>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</si>
  <si>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</si>
  <si>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</si>
  <si>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</si>
  <si>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</si>
  <si>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</si>
  <si>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</si>
  <si>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</si>
  <si>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</si>
  <si>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</si>
  <si>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</si>
  <si>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</si>
  <si>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</si>
  <si>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</si>
  <si>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</si>
  <si>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</si>
  <si>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</si>
  <si>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</si>
  <si>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</si>
  <si>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</si>
  <si>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</si>
  <si>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</si>
  <si>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</si>
  <si>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</si>
  <si>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</si>
  <si>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</si>
  <si>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</si>
  <si>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</si>
  <si>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</si>
  <si>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</si>
  <si>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</si>
  <si>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</si>
  <si>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</si>
  <si>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</si>
  <si>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</si>
  <si>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</si>
  <si>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</si>
  <si>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</si>
  <si>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</si>
  <si>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</si>
  <si>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</si>
  <si>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</si>
  <si>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</si>
  <si>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</si>
  <si>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</si>
  <si>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</si>
  <si>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</si>
  <si>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</si>
  <si>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</si>
  <si>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</si>
  <si>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</si>
  <si>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</si>
  <si>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</si>
  <si>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</si>
  <si>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</si>
  <si>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</si>
  <si>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</si>
  <si>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</si>
  <si>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</si>
  <si>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</si>
  <si>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</si>
  <si>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</si>
  <si>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</si>
  <si>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</si>
  <si>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</si>
  <si>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</si>
  <si>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</si>
  <si>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</si>
  <si>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</si>
  <si>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</si>
  <si>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</si>
  <si>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</si>
  <si>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</si>
  <si>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</si>
  <si>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</si>
  <si>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</si>
  <si>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</si>
  <si>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</si>
  <si>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</si>
  <si>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</si>
  <si>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</si>
  <si>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</si>
  <si>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</si>
  <si>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</si>
  <si>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</si>
  <si>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</si>
  <si>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</si>
  <si>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</si>
  <si>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</si>
  <si>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</si>
  <si>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</si>
  <si>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</si>
  <si>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</si>
  <si>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</si>
  <si>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</si>
  <si>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</si>
  <si>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</si>
  <si>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</si>
  <si>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</si>
  <si>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</si>
  <si>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</si>
  <si>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</si>
  <si>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</si>
  <si>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</si>
  <si>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</si>
  <si>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</si>
  <si>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</si>
  <si>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</si>
  <si>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</si>
  <si>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</si>
  <si>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</si>
  <si>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</si>
  <si>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</si>
  <si>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</si>
  <si>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</si>
  <si>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</si>
  <si>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</si>
  <si>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</si>
  <si>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</si>
  <si>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</si>
  <si>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</si>
  <si>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</si>
  <si>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</si>
  <si>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</si>
  <si>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</si>
  <si>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</si>
  <si>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</si>
  <si>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</si>
  <si>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</si>
  <si>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</si>
  <si>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</si>
  <si>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</si>
  <si>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</si>
  <si>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</si>
  <si>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</si>
  <si>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</si>
  <si>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</si>
  <si>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</si>
  <si>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</si>
  <si>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</si>
  <si>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</si>
  <si>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</si>
  <si>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</si>
  <si>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</si>
  <si>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</si>
  <si>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</si>
  <si>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</si>
  <si>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</si>
  <si>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</si>
  <si>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</si>
  <si>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</si>
  <si>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</si>
  <si>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</si>
  <si>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</si>
  <si>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</si>
  <si>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</si>
  <si>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</si>
  <si>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</si>
  <si>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</si>
  <si>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</si>
  <si>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</si>
  <si>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</si>
  <si>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</si>
  <si>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</si>
  <si>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</si>
  <si>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</si>
  <si>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</si>
  <si>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</si>
  <si>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</si>
  <si>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</si>
  <si>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</si>
  <si>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</si>
  <si>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</si>
  <si>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</si>
  <si>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</si>
  <si>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</si>
  <si>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</si>
  <si>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</si>
  <si>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</si>
  <si>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</si>
  <si>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</si>
  <si>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</si>
  <si>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</si>
  <si>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</si>
  <si>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</si>
  <si>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</si>
  <si>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</si>
  <si>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</si>
  <si>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</si>
  <si>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</si>
  <si>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</si>
  <si>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</si>
  <si>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</si>
  <si>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</si>
  <si>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</si>
  <si>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</si>
  <si>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</si>
  <si>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</si>
  <si>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</si>
  <si>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</si>
  <si>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</si>
  <si>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</si>
  <si>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</si>
  <si>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</si>
  <si>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</si>
  <si>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</si>
  <si>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</si>
  <si>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</si>
  <si>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</si>
  <si>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</si>
  <si>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</si>
  <si>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</si>
  <si>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</si>
  <si>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</si>
  <si>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</si>
  <si>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</si>
  <si>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</si>
  <si>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</si>
  <si>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</si>
  <si>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</si>
  <si>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</si>
  <si>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</si>
  <si>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</si>
  <si>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</si>
  <si>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</si>
  <si>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</si>
  <si>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</si>
  <si>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</si>
  <si>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</si>
  <si>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</si>
  <si>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</si>
  <si>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</si>
  <si>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</si>
  <si>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</si>
  <si>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</si>
  <si>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</si>
  <si>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</si>
  <si>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</si>
  <si>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</si>
  <si>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</si>
  <si>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</si>
  <si>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</si>
  <si>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</si>
  <si>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</si>
  <si>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</si>
  <si>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</si>
  <si>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</si>
  <si>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</si>
  <si>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</si>
  <si>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</si>
  <si>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</si>
  <si>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</si>
  <si>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</si>
  <si>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</si>
  <si>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</si>
  <si>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</si>
  <si>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</si>
  <si>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</si>
  <si>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</si>
  <si>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</si>
  <si>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</si>
  <si>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</si>
  <si>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</si>
  <si>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</si>
  <si>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</si>
  <si>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</si>
  <si>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</si>
  <si>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</si>
  <si>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</si>
  <si>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</si>
  <si>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</si>
  <si>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</si>
  <si>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</si>
  <si>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</si>
  <si>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</si>
  <si>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</si>
  <si>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</si>
  <si>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</si>
  <si>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</si>
  <si>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</si>
  <si>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</si>
  <si>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</si>
  <si>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</si>
  <si>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</si>
  <si>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</si>
  <si>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</si>
  <si>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</si>
  <si>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</si>
  <si>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</si>
  <si>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</si>
  <si>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</si>
  <si>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</si>
  <si>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</si>
  <si>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</si>
  <si>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</si>
  <si>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</si>
  <si>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</si>
  <si>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</si>
  <si>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</si>
  <si>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</si>
  <si>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</si>
  <si>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</si>
  <si>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</si>
  <si>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</si>
  <si>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</si>
  <si>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</si>
  <si>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</si>
  <si>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</si>
  <si>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</si>
  <si>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</si>
  <si>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</si>
  <si>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</si>
  <si>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</si>
  <si>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</si>
  <si>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</si>
  <si>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</si>
  <si>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</si>
  <si>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</si>
  <si>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</si>
  <si>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</si>
  <si>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</si>
  <si>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</si>
  <si>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</si>
  <si>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</si>
  <si>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</si>
  <si>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</si>
  <si>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</si>
  <si>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</si>
  <si>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</si>
  <si>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</si>
  <si>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</si>
  <si>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</si>
  <si>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</si>
  <si>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</si>
  <si>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</si>
  <si>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</si>
  <si>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</si>
  <si>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</si>
  <si>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</si>
  <si>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</si>
  <si>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</si>
  <si>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</si>
  <si>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</si>
  <si>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</si>
  <si>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</si>
  <si>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</si>
  <si>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</si>
  <si>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</si>
  <si>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</si>
  <si>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</si>
  <si>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</si>
  <si>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</si>
  <si>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</si>
  <si>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</si>
  <si>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</si>
  <si>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</si>
  <si>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</si>
  <si>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</si>
  <si>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</si>
  <si>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</si>
  <si>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</si>
  <si>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</si>
  <si>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</si>
  <si>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</si>
  <si>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</si>
  <si>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</si>
  <si>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</si>
  <si>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</si>
  <si>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</si>
  <si>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</si>
  <si>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</si>
  <si>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</si>
  <si>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</si>
  <si>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</si>
  <si>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</si>
  <si>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</si>
  <si>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</si>
  <si>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</si>
  <si>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</si>
  <si>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</si>
  <si>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</si>
  <si>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</si>
  <si>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</si>
  <si>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</si>
  <si>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</si>
  <si>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</si>
  <si>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</si>
  <si>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</si>
  <si>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</si>
  <si>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</si>
  <si>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</si>
  <si>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</si>
  <si>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</si>
  <si>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</si>
  <si>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</si>
  <si>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</si>
  <si>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</si>
  <si>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</si>
  <si>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</si>
  <si>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</si>
  <si>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</si>
  <si>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</si>
  <si>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</si>
  <si>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</si>
  <si>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</si>
  <si>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</si>
  <si>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</si>
  <si>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</si>
  <si>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</si>
  <si>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</si>
  <si>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</si>
  <si>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</si>
  <si>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</si>
  <si>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</si>
  <si>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</si>
  <si>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</si>
  <si>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</si>
  <si>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</si>
  <si>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</si>
  <si>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</si>
  <si>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</si>
  <si>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</si>
  <si>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</si>
  <si>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</si>
  <si>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</si>
  <si>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</si>
  <si>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</si>
  <si>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</si>
  <si>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</si>
  <si>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</si>
  <si>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</si>
  <si>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</si>
  <si>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</si>
  <si>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</si>
  <si>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</si>
  <si>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</si>
  <si>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</si>
  <si>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</si>
  <si>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</si>
  <si>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</si>
  <si>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</si>
  <si>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</si>
  <si>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</si>
  <si>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</si>
  <si>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</si>
  <si>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</si>
  <si>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</si>
  <si>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</si>
  <si>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</si>
  <si>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</si>
  <si>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</si>
  <si>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</si>
  <si>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</si>
  <si>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</si>
  <si>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</si>
  <si>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</si>
  <si>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</si>
  <si>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</si>
  <si>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</si>
  <si>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</si>
  <si>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</si>
  <si>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</si>
  <si>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</si>
  <si>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</si>
  <si>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</si>
  <si>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</si>
  <si>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</si>
  <si>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</si>
  <si>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</si>
  <si>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</si>
  <si>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</si>
  <si>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</si>
  <si>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</si>
  <si>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</si>
  <si>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</si>
  <si>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</si>
  <si>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</si>
  <si>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</si>
  <si>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</si>
  <si>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</si>
  <si>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</si>
  <si>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</si>
  <si>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</si>
  <si>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</si>
  <si>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</si>
  <si>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</si>
  <si>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</si>
  <si>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</si>
  <si>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</si>
  <si>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</si>
  <si>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</si>
  <si>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</si>
  <si>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</si>
  <si>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</si>
  <si>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</si>
  <si>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</si>
  <si>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</si>
  <si>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</si>
  <si>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</si>
  <si>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</si>
  <si>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</si>
  <si>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</si>
  <si>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</si>
  <si>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</si>
  <si>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</si>
  <si>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</si>
  <si>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</si>
  <si>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</si>
  <si>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</si>
  <si>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</si>
  <si>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</si>
  <si>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</si>
  <si>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</si>
  <si>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</si>
  <si>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</si>
  <si>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</si>
  <si>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</si>
  <si>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</si>
  <si>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</si>
  <si>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</si>
  <si>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</si>
  <si>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</si>
  <si>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</si>
  <si>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</si>
  <si>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</si>
  <si>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</si>
  <si>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</si>
  <si>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</si>
  <si>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</si>
  <si>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</si>
  <si>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</si>
  <si>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</si>
  <si>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</si>
  <si>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</si>
  <si>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</si>
  <si>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</si>
  <si>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</si>
  <si>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</si>
  <si>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</si>
  <si>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</si>
  <si>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</si>
  <si>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</si>
  <si>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</si>
  <si>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</si>
  <si>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</si>
  <si>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</si>
  <si>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</si>
  <si>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</si>
  <si>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</si>
  <si>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</si>
  <si>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</si>
  <si>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</si>
  <si>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</si>
  <si>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</si>
  <si>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</si>
  <si>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</si>
  <si>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</si>
  <si>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</si>
  <si>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</si>
  <si>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</si>
  <si>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</si>
  <si>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</si>
  <si>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</si>
  <si>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</si>
  <si>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</si>
  <si>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</si>
  <si>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</si>
  <si>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</si>
  <si>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</si>
  <si>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</si>
  <si>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</si>
  <si>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</si>
  <si>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</si>
  <si>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</si>
  <si>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</si>
  <si>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</si>
  <si>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</si>
  <si>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</si>
  <si>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</si>
  <si>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</si>
  <si>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</si>
  <si>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</si>
  <si>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</si>
  <si>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</si>
  <si>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</si>
  <si>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</si>
  <si>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</si>
  <si>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</si>
  <si>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</si>
  <si>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</si>
  <si>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</si>
  <si>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</si>
  <si>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</si>
  <si>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</si>
  <si>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</si>
  <si>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</si>
  <si>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</si>
  <si>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</si>
  <si>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</si>
  <si>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</si>
  <si>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</si>
  <si>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</si>
  <si>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</si>
  <si>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</si>
  <si>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</si>
  <si>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</si>
  <si>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</si>
  <si>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</si>
  <si>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</si>
  <si>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</si>
  <si>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</si>
  <si>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</si>
  <si>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</si>
  <si>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</si>
  <si>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</si>
  <si>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</si>
  <si>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</si>
  <si>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</si>
  <si>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</si>
  <si>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</si>
  <si>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</si>
  <si>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</si>
  <si>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</si>
  <si>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</si>
  <si>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</si>
  <si>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</si>
  <si>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</si>
  <si>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</si>
  <si>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</si>
  <si>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</si>
  <si>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</si>
  <si>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</si>
  <si>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</si>
  <si>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</si>
  <si>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</si>
  <si>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</si>
  <si>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</si>
  <si>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</si>
  <si>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</si>
  <si>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</si>
  <si>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</si>
  <si>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</si>
  <si>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</si>
  <si>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</si>
  <si>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</si>
  <si>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</si>
  <si>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</si>
  <si>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</si>
  <si>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</si>
  <si>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</si>
  <si>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</si>
  <si>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</si>
  <si>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</si>
  <si>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</si>
  <si>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</si>
  <si>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</si>
  <si>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</si>
  <si>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</si>
  <si>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</si>
  <si>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</si>
  <si>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</si>
  <si>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</si>
  <si>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</si>
  <si>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</si>
  <si>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</si>
  <si>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</si>
  <si>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</si>
  <si>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</si>
  <si>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</si>
  <si>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</si>
  <si>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</si>
  <si>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</si>
  <si>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</si>
  <si>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</si>
  <si>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</si>
  <si>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</si>
  <si>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</si>
  <si>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</si>
  <si>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</si>
  <si>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</si>
  <si>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</si>
  <si>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</si>
  <si>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</si>
  <si>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</si>
  <si>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</si>
  <si>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</si>
  <si>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</si>
  <si>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</si>
  <si>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</si>
  <si>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</si>
  <si>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</si>
  <si>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</si>
  <si>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</si>
  <si>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</si>
  <si>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</si>
  <si>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</si>
  <si>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</si>
  <si>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</si>
  <si>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</si>
  <si>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</si>
  <si>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</si>
  <si>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</si>
  <si>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</si>
  <si>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</si>
  <si>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</si>
  <si>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</si>
  <si>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</si>
  <si>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</si>
  <si>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</si>
  <si>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</si>
  <si>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</si>
  <si>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</si>
  <si>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</si>
  <si>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</si>
  <si>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</si>
  <si>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</si>
  <si>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</si>
  <si>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</si>
  <si>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</si>
  <si>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</si>
  <si>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</si>
  <si>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</si>
  <si>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</si>
  <si>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</si>
  <si>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</si>
  <si>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</si>
  <si>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</si>
  <si>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</si>
  <si>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</si>
  <si>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</si>
  <si>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</si>
  <si>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</si>
  <si>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</si>
  <si>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</si>
  <si>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</si>
  <si>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</si>
  <si>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</si>
  <si>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</si>
  <si>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</si>
  <si>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</si>
  <si>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</si>
  <si>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</si>
  <si>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</si>
  <si>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</si>
  <si>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</si>
  <si>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</si>
  <si>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</si>
  <si>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</si>
  <si>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</si>
  <si>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</si>
  <si>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</si>
  <si>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</si>
  <si>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</si>
  <si>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</si>
  <si>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</si>
  <si>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</si>
  <si>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</si>
  <si>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</si>
  <si>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</si>
  <si>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</si>
  <si>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</si>
  <si>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</si>
  <si>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</si>
  <si>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</si>
  <si>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</si>
  <si>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</si>
  <si>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</si>
  <si>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</si>
  <si>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</si>
  <si>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</si>
  <si>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</si>
  <si>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</si>
  <si>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</si>
  <si>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</si>
  <si>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</si>
  <si>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</si>
  <si>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</si>
  <si>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</si>
  <si>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</si>
  <si>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</si>
  <si>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</si>
  <si>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</si>
  <si>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</si>
  <si>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</si>
  <si>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</si>
  <si>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</si>
  <si>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</si>
  <si>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</si>
  <si>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</si>
  <si>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</si>
  <si>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</si>
  <si>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</si>
  <si>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</si>
  <si>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</si>
  <si>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</si>
  <si>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</si>
  <si>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</si>
  <si>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</si>
  <si>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</si>
  <si>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</si>
  <si>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</si>
  <si>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</si>
  <si>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</si>
  <si>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</si>
  <si>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</si>
  <si>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</si>
  <si>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</si>
  <si>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</si>
  <si>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</si>
  <si>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</si>
  <si>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</si>
  <si>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</si>
  <si>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</si>
  <si>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</si>
  <si>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</si>
  <si>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</si>
  <si>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</si>
  <si>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</si>
  <si>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</si>
  <si>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</si>
  <si>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</si>
  <si>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</si>
  <si>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</si>
  <si>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</si>
  <si>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</si>
  <si>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</si>
  <si>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</si>
  <si>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</si>
  <si>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</si>
  <si>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</si>
  <si>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</si>
  <si>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</si>
  <si>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</si>
  <si>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</si>
  <si>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</si>
  <si>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</si>
  <si>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</si>
  <si>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</si>
  <si>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</si>
  <si>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</si>
  <si>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</si>
  <si>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</si>
  <si>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</si>
  <si>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</si>
  <si>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</si>
  <si>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</si>
  <si>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</si>
  <si>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</si>
  <si>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</si>
  <si>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</si>
  <si>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</si>
  <si>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</si>
  <si>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</si>
  <si>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</si>
  <si>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</si>
  <si>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</si>
  <si>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</si>
  <si>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</si>
  <si>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</si>
  <si>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</si>
  <si>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</si>
  <si>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</si>
  <si>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</si>
  <si>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</si>
  <si>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</si>
  <si>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</si>
  <si>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</si>
  <si>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</si>
  <si>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</si>
  <si>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</si>
  <si>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</si>
  <si>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</si>
  <si>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</si>
  <si>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</si>
  <si>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</si>
  <si>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</si>
  <si>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</si>
  <si>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</si>
  <si>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</si>
  <si>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</si>
  <si>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</si>
  <si>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</si>
  <si>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</si>
  <si>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</si>
  <si>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</si>
  <si>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</si>
  <si>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</si>
  <si>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</si>
  <si>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</si>
  <si>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</si>
  <si>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</si>
  <si>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</si>
  <si>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</si>
  <si>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</si>
  <si>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</si>
  <si>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</si>
  <si>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</si>
  <si>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</si>
  <si>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</si>
  <si>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</si>
  <si>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</si>
  <si>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</si>
  <si>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</si>
  <si>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</si>
  <si>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</si>
  <si>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</si>
  <si>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</si>
  <si>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</si>
  <si>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</si>
  <si>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</si>
  <si>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</si>
  <si>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</si>
  <si>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</si>
  <si>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</si>
  <si>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</si>
  <si>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</si>
  <si>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</si>
  <si>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</si>
  <si>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</si>
  <si>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</si>
  <si>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</si>
  <si>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</si>
  <si>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</si>
  <si>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</si>
  <si>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</si>
  <si>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</si>
  <si>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</si>
  <si>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</si>
  <si>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</si>
  <si>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</si>
  <si>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</si>
  <si>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</si>
  <si>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</si>
  <si>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</si>
  <si>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</si>
  <si>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</si>
  <si>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</si>
  <si>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</si>
  <si>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</si>
  <si>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</si>
  <si>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</si>
  <si>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</si>
  <si>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</si>
  <si>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</si>
  <si>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</si>
  <si>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</si>
  <si>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</si>
  <si>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</si>
  <si>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</si>
  <si>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</si>
  <si>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</si>
  <si>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</si>
  <si>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</si>
  <si>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</si>
  <si>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</si>
  <si>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</si>
  <si>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</si>
  <si>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</si>
  <si>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</si>
  <si>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</si>
  <si>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</si>
  <si>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</si>
  <si>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</si>
  <si>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</si>
  <si>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</si>
  <si>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</si>
  <si>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</si>
  <si>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</si>
  <si>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</si>
  <si>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</si>
  <si>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</si>
  <si>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</si>
  <si>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</si>
  <si>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</si>
  <si>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</si>
  <si>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</si>
  <si>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</si>
  <si>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</si>
  <si>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</si>
  <si>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</si>
  <si>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</si>
  <si>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</si>
  <si>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</si>
  <si>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</si>
  <si>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</si>
  <si>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</si>
  <si>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</si>
  <si>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</si>
  <si>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</si>
  <si>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</si>
  <si>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</si>
  <si>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</si>
  <si>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</si>
  <si>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</si>
  <si>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</si>
  <si>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</si>
  <si>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</si>
  <si>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</si>
  <si>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</si>
  <si>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</si>
  <si>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</si>
  <si>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</si>
  <si>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</si>
  <si>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</si>
  <si>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</si>
  <si>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</si>
  <si>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</si>
  <si>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</si>
  <si>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</si>
  <si>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</si>
  <si>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</si>
  <si>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</si>
  <si>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</si>
  <si>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</si>
  <si>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</si>
  <si>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</si>
  <si>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</si>
  <si>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</si>
  <si>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</si>
  <si>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</si>
  <si>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</si>
  <si>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</si>
  <si>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</si>
  <si>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</si>
  <si>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</si>
  <si>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</si>
  <si>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</si>
  <si>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</si>
  <si>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</si>
  <si>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</si>
  <si>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</si>
  <si>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</si>
  <si>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</si>
  <si>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</si>
  <si>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</si>
  <si>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</si>
  <si>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</si>
  <si>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</si>
  <si>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</si>
  <si>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</si>
  <si>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</si>
  <si>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</si>
  <si>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</si>
  <si>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</si>
  <si>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</si>
  <si>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</si>
  <si>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</si>
  <si>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</si>
  <si>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</si>
  <si>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</si>
  <si>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</si>
  <si>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</si>
  <si>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</si>
  <si>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</si>
  <si>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</si>
  <si>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</si>
  <si>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</si>
  <si>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</si>
  <si>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</si>
  <si>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</si>
  <si>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</si>
  <si>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</si>
  <si>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</si>
  <si>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</si>
  <si>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</si>
  <si>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</si>
  <si>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</si>
  <si>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</si>
  <si>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</si>
  <si>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</si>
  <si>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</si>
  <si>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</si>
  <si>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</si>
  <si>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</si>
  <si>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</si>
  <si>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</si>
  <si>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</si>
  <si>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</si>
  <si>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</si>
  <si>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</si>
  <si>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</si>
  <si>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</si>
  <si>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</si>
  <si>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</si>
  <si>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</si>
  <si>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</si>
  <si>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</si>
  <si>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</si>
  <si>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</si>
  <si>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</si>
  <si>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</si>
  <si>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</si>
  <si>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</si>
  <si>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</si>
  <si>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</si>
  <si>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</si>
  <si>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</si>
  <si>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</si>
  <si>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</si>
  <si>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</si>
  <si>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</si>
  <si>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</si>
  <si>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</si>
  <si>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</si>
  <si>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</si>
  <si>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</si>
  <si>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</si>
  <si>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</si>
  <si>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</si>
  <si>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</si>
  <si>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</si>
  <si>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</si>
  <si>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</si>
  <si>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</si>
  <si>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</si>
  <si>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</si>
  <si>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</si>
  <si>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</si>
  <si>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</si>
  <si>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</si>
  <si>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</si>
  <si>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</si>
  <si>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</si>
  <si>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</si>
  <si>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</si>
  <si>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</si>
  <si>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</si>
  <si>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</si>
  <si>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</si>
  <si>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</si>
  <si>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</si>
  <si>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</si>
  <si>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</si>
  <si>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</si>
  <si>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</si>
  <si>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</si>
  <si>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</si>
  <si>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</si>
  <si>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</si>
  <si>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</si>
  <si>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</si>
  <si>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</si>
  <si>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</si>
  <si>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</si>
  <si>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</si>
  <si>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</si>
  <si>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</si>
  <si>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</si>
  <si>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</si>
  <si>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</si>
  <si>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</si>
  <si>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</si>
  <si>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</si>
  <si>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</si>
  <si>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</si>
  <si>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</si>
  <si>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</si>
  <si>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</si>
  <si>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</si>
  <si>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</si>
  <si>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</si>
  <si>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</si>
  <si>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</si>
  <si>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</si>
  <si>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</si>
  <si>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</si>
  <si>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</si>
  <si>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</si>
  <si>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</si>
  <si>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</si>
  <si>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</si>
  <si>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</si>
  <si>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</si>
  <si>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</si>
  <si>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</si>
  <si>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</si>
  <si>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</si>
  <si>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</si>
  <si>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</si>
  <si>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</si>
  <si>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</si>
  <si>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</si>
  <si>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</si>
  <si>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</si>
  <si>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</si>
  <si>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</si>
  <si>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</si>
  <si>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</si>
  <si>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</si>
  <si>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</si>
  <si>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</si>
  <si>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</si>
  <si>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</si>
  <si>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</si>
  <si>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</si>
  <si>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</si>
  <si>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</si>
  <si>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</si>
  <si>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</si>
  <si>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</si>
  <si>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</si>
  <si>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</si>
  <si>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</si>
  <si>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</si>
  <si>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</si>
  <si>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</si>
  <si>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</si>
  <si>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</si>
  <si>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</si>
  <si>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</si>
  <si>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</si>
  <si>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</si>
  <si>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</si>
  <si>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</si>
  <si>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</si>
  <si>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</si>
  <si>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</si>
  <si>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</si>
  <si>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</si>
  <si>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</si>
  <si>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</si>
  <si>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</si>
  <si>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</si>
  <si>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</si>
  <si>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</si>
  <si>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</si>
  <si>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</si>
  <si>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</si>
  <si>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</si>
  <si>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</si>
  <si>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</si>
  <si>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</si>
  <si>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</si>
  <si>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</si>
  <si>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</si>
  <si>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</si>
  <si>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</si>
  <si>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</si>
  <si>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</si>
  <si>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</si>
  <si>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</si>
  <si>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</si>
  <si>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</si>
  <si>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</si>
  <si>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</si>
  <si>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</si>
  <si>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</si>
  <si>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</si>
  <si>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</si>
  <si>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</si>
  <si>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</si>
  <si>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</si>
  <si>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</si>
  <si>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</si>
  <si>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</si>
  <si>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</si>
  <si>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</si>
  <si>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</si>
  <si>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</si>
  <si>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</si>
  <si>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</si>
  <si>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</si>
  <si>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</si>
  <si>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</si>
  <si>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</si>
  <si>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</si>
  <si>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</si>
  <si>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</si>
  <si>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</si>
  <si>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</si>
  <si>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</si>
  <si>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</si>
  <si>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</si>
  <si>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</si>
  <si>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</si>
  <si>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</si>
  <si>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</si>
  <si>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</si>
  <si>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</si>
  <si>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</si>
  <si>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</si>
  <si>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</si>
  <si>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</si>
  <si>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</si>
  <si>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</si>
  <si>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</si>
  <si>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</si>
  <si>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</si>
  <si>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</si>
  <si>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</si>
  <si>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</si>
  <si>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</si>
  <si>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</si>
  <si>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</si>
  <si>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</si>
  <si>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</si>
  <si>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</si>
  <si>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</si>
  <si>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</si>
  <si>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</si>
  <si>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</si>
  <si>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</si>
  <si>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</si>
  <si>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</si>
  <si>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</si>
  <si>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</si>
  <si>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</si>
  <si>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</si>
  <si>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</si>
  <si>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</si>
  <si>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</si>
  <si>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</si>
  <si>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</si>
  <si>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</si>
  <si>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</si>
  <si>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</si>
  <si>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</si>
  <si>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</si>
  <si>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</si>
  <si>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</si>
  <si>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</si>
  <si>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</si>
  <si>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</si>
  <si>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</si>
  <si>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</si>
  <si>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</si>
  <si>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</si>
  <si>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</si>
  <si>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</si>
  <si>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</si>
  <si>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</si>
  <si>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</si>
  <si>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</si>
  <si>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</si>
  <si>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</si>
  <si>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</si>
  <si>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</si>
  <si>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</si>
  <si>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</si>
  <si>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</si>
  <si>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</si>
  <si>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</si>
  <si>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</si>
  <si>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</si>
  <si>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</si>
  <si>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</si>
  <si>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</si>
  <si>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</si>
  <si>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</si>
  <si>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</si>
  <si>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</si>
  <si>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</si>
  <si>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</si>
  <si>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</si>
  <si>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</si>
  <si>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</si>
  <si>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</si>
  <si>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</si>
  <si>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</si>
  <si>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</si>
  <si>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</si>
  <si>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</si>
  <si>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</si>
  <si>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</si>
  <si>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</si>
  <si>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</si>
  <si>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</si>
  <si>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</si>
  <si>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</si>
  <si>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</si>
  <si>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</si>
  <si>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</si>
  <si>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</si>
  <si>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</si>
  <si>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</si>
  <si>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</si>
  <si>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</si>
  <si>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</si>
  <si>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</si>
  <si>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</si>
  <si>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</si>
  <si>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</si>
  <si>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</si>
  <si>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</si>
  <si>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</si>
  <si>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</si>
  <si>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</si>
  <si>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</si>
  <si>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</si>
  <si>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</si>
  <si>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</si>
  <si>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</si>
  <si>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</si>
  <si>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</si>
  <si>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</si>
  <si>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</si>
  <si>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</si>
  <si>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</si>
  <si>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</si>
  <si>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</si>
  <si>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</si>
  <si>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</si>
  <si>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</si>
  <si>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</si>
  <si>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</si>
  <si>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</si>
  <si>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</si>
  <si>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</si>
  <si>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</si>
  <si>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</si>
  <si>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</si>
  <si>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</si>
  <si>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</si>
  <si>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</si>
  <si>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</si>
  <si>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</si>
  <si>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</si>
  <si>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</si>
  <si>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</si>
  <si>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</si>
  <si>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</si>
  <si>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</si>
  <si>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</si>
  <si>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</si>
  <si>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</si>
  <si>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</si>
  <si>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</si>
  <si>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</si>
  <si>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</si>
  <si>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</si>
  <si>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</si>
  <si>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</si>
  <si>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</si>
  <si>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</si>
  <si>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</si>
  <si>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</si>
  <si>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</si>
  <si>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</si>
  <si>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</si>
  <si>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</si>
  <si>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</si>
  <si>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</si>
  <si>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</si>
  <si>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</si>
  <si>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</si>
  <si>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</si>
  <si>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</si>
  <si>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</si>
  <si>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</si>
  <si>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</si>
  <si>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</si>
  <si>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</si>
  <si>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</si>
  <si>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</si>
  <si>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</si>
  <si>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</si>
  <si>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</si>
  <si>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</si>
  <si>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</si>
  <si>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</si>
  <si>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</si>
  <si>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</si>
  <si>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</si>
  <si>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</si>
  <si>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</si>
  <si>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</si>
  <si>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</si>
  <si>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</si>
  <si>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</si>
  <si>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</si>
  <si>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</si>
  <si>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</si>
  <si>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</si>
  <si>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</si>
  <si>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</si>
  <si>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</si>
  <si>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</si>
  <si>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</si>
  <si>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</si>
  <si>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</si>
  <si>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</si>
  <si>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</si>
  <si>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</si>
  <si>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</si>
  <si>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</si>
  <si>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</si>
  <si>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</si>
  <si>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</si>
  <si>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</si>
  <si>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</si>
  <si>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</si>
  <si>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</si>
  <si>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</si>
  <si>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</si>
  <si>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</si>
  <si>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</si>
  <si>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</si>
  <si>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</si>
  <si>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</si>
  <si>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</si>
  <si>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</si>
  <si>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</si>
  <si>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</si>
  <si>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</si>
  <si>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</si>
  <si>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</si>
  <si>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</si>
  <si>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</si>
  <si>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</si>
  <si>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</si>
  <si>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</si>
  <si>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</si>
  <si>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</si>
  <si>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</si>
  <si>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</si>
  <si>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</si>
  <si>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</si>
  <si>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</si>
  <si>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</si>
  <si>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</si>
  <si>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</si>
  <si>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</si>
  <si>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</si>
  <si>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</si>
  <si>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</si>
  <si>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</si>
  <si>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</si>
  <si>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</si>
  <si>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</si>
  <si>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</si>
  <si>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</si>
  <si>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</si>
  <si>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</si>
  <si>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</si>
  <si>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</si>
  <si>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</si>
  <si>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</si>
  <si>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</si>
  <si>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</si>
  <si>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</si>
  <si>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</si>
  <si>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</si>
  <si>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</si>
  <si>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</si>
  <si>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</si>
  <si>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</si>
  <si>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</si>
  <si>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</si>
  <si>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</si>
  <si>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</si>
  <si>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</si>
  <si>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</si>
  <si>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</si>
  <si>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</si>
  <si>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</si>
  <si>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</si>
  <si>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</si>
  <si>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</si>
  <si>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</si>
  <si>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</si>
  <si>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</si>
  <si>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</si>
  <si>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</si>
  <si>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</si>
  <si>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</si>
  <si>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</si>
  <si>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</si>
  <si>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</si>
  <si>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</si>
  <si>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</si>
  <si>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</si>
  <si>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</si>
  <si>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</si>
  <si>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</si>
  <si>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</si>
  <si>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</si>
  <si>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</si>
  <si>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</si>
  <si>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</si>
  <si>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</si>
  <si>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</si>
  <si>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</si>
  <si>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</si>
  <si>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</si>
  <si>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</si>
  <si>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</si>
  <si>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</si>
  <si>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</si>
  <si>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</si>
  <si>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</si>
  <si>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</si>
  <si>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</si>
  <si>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</si>
  <si>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</si>
  <si>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</si>
  <si>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</si>
  <si>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</si>
  <si>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</si>
  <si>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</si>
  <si>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</si>
  <si>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</si>
  <si>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</si>
  <si>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</si>
  <si>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</si>
  <si>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</si>
  <si>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</si>
  <si>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</si>
  <si>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</si>
  <si>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</si>
  <si>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</si>
  <si>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</si>
  <si>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</si>
  <si>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</si>
  <si>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</si>
  <si>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</si>
  <si>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</si>
  <si>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</si>
  <si>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</si>
  <si>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</si>
  <si>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</si>
  <si>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</si>
  <si>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</si>
  <si>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</si>
  <si>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</si>
  <si>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</si>
  <si>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</si>
  <si>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</si>
  <si>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</si>
  <si>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</si>
  <si>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</si>
  <si>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</si>
  <si>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</si>
  <si>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</si>
  <si>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</si>
  <si>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</si>
  <si>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</si>
  <si>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</si>
  <si>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</si>
  <si>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</si>
  <si>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</si>
  <si>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</si>
  <si>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</si>
  <si>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</si>
  <si>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</si>
  <si>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</si>
  <si>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</si>
  <si>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</si>
  <si>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</si>
  <si>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</si>
  <si>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</si>
  <si>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</si>
  <si>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</si>
  <si>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</si>
  <si>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</si>
  <si>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</si>
  <si>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</si>
  <si>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</si>
  <si>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</si>
  <si>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</si>
  <si>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</si>
  <si>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</si>
  <si>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</si>
  <si>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</si>
  <si>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</si>
  <si>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</si>
  <si>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</si>
  <si>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</si>
  <si>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</si>
  <si>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</si>
  <si>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</si>
  <si>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</si>
  <si>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</si>
  <si>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</si>
  <si>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</si>
  <si>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</si>
  <si>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</si>
  <si>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</si>
  <si>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</si>
  <si>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</si>
  <si>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</si>
  <si>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</si>
  <si>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</si>
  <si>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</si>
  <si>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</si>
  <si>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</si>
  <si>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</si>
  <si>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</si>
  <si>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</si>
  <si>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</si>
  <si>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</si>
  <si>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</si>
  <si>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</si>
  <si>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</si>
  <si>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</si>
  <si>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</si>
  <si>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</si>
  <si>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</si>
  <si>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</si>
  <si>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</si>
  <si>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</si>
  <si>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</si>
  <si>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</si>
  <si>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</si>
  <si>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</si>
  <si>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</si>
  <si>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</si>
  <si>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</si>
  <si>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</si>
  <si>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</si>
  <si>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</si>
  <si>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</si>
  <si>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</si>
  <si>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</si>
  <si>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</si>
  <si>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</si>
  <si>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</si>
  <si>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</si>
  <si>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</si>
  <si>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</si>
  <si>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</si>
  <si>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</si>
  <si>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</si>
  <si>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</si>
  <si>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</si>
  <si>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</si>
  <si>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</si>
  <si>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</si>
  <si>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</si>
  <si>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</si>
  <si>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</si>
  <si>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</si>
  <si>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</si>
  <si>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</si>
  <si>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</si>
  <si>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</si>
  <si>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</si>
  <si>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</si>
  <si>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</si>
  <si>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</si>
  <si>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</si>
  <si>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</si>
  <si>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</si>
  <si>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</si>
  <si>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</si>
  <si>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</si>
  <si>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</si>
  <si>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</si>
  <si>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</si>
  <si>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</si>
  <si>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</si>
  <si>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</si>
  <si>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</si>
  <si>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</si>
  <si>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</si>
  <si>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</si>
  <si>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</si>
  <si>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</si>
  <si>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</si>
  <si>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</si>
  <si>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</si>
  <si>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</si>
  <si>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</si>
  <si>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</si>
  <si>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</si>
  <si>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</si>
  <si>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</si>
  <si>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</si>
  <si>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</si>
  <si>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</si>
  <si>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</si>
  <si>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</si>
  <si>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</si>
  <si>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</si>
  <si>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</si>
  <si>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</si>
  <si>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</si>
  <si>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</si>
  <si>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</si>
  <si>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</si>
  <si>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</si>
  <si>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</si>
  <si>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</si>
  <si>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</si>
  <si>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</si>
  <si>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</si>
  <si>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</si>
  <si>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</si>
  <si>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</si>
  <si>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</si>
  <si>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</si>
  <si>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</si>
  <si>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</si>
  <si>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</si>
  <si>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</si>
  <si>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</si>
  <si>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</si>
  <si>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</si>
  <si>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</si>
  <si>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</si>
  <si>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</si>
  <si>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</si>
  <si>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</si>
  <si>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</si>
  <si>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</si>
  <si>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</si>
  <si>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</si>
  <si>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</si>
  <si>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</si>
  <si>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</si>
  <si>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</si>
  <si>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</si>
  <si>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</si>
  <si>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</si>
  <si>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</si>
  <si>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</si>
  <si>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</si>
  <si>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</si>
  <si>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</si>
  <si>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</si>
  <si>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</si>
  <si>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</si>
  <si>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</si>
  <si>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</si>
  <si>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</si>
  <si>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</si>
  <si>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</si>
  <si>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</si>
  <si>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</si>
  <si>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</si>
  <si>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</si>
  <si>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</si>
  <si>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</si>
  <si>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</si>
  <si>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</si>
  <si>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</si>
  <si>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</si>
  <si>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</si>
  <si>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</si>
  <si>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</si>
  <si>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</si>
  <si>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</si>
  <si>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</si>
  <si>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</si>
  <si>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</si>
  <si>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</si>
  <si>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</si>
  <si>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</si>
  <si>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</si>
  <si>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</si>
  <si>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</si>
  <si>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</si>
  <si>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</si>
  <si>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</si>
  <si>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</si>
  <si>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</si>
  <si>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</si>
  <si>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</si>
  <si>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</si>
  <si>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</si>
  <si>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</si>
  <si>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</si>
  <si>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</si>
  <si>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</si>
  <si>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</si>
  <si>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</si>
  <si>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</si>
  <si>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</si>
  <si>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</si>
  <si>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</si>
  <si>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</si>
  <si>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</si>
  <si>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</si>
  <si>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</si>
  <si>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</si>
  <si>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</si>
  <si>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</si>
  <si>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</si>
  <si>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</si>
  <si>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</si>
  <si>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</si>
  <si>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</si>
  <si>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</si>
  <si>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</si>
  <si>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</si>
  <si>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</si>
  <si>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</si>
  <si>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</si>
  <si>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</si>
  <si>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</si>
  <si>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</si>
  <si>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</si>
  <si>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</si>
  <si>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</si>
  <si>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</si>
  <si>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</si>
  <si>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</si>
  <si>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</si>
  <si>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</si>
  <si>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</si>
  <si>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</si>
  <si>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</si>
  <si>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</si>
  <si>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</si>
  <si>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</si>
  <si>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</si>
  <si>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</si>
  <si>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</si>
  <si>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</si>
  <si>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</si>
  <si>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</si>
  <si>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</si>
  <si>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</si>
  <si>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</si>
  <si>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</si>
  <si>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</si>
  <si>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</si>
  <si>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</si>
  <si>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</si>
  <si>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</si>
  <si>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</si>
  <si>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</si>
  <si>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</si>
  <si>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</si>
  <si>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</si>
  <si>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</si>
  <si>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</si>
  <si>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</si>
  <si>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</si>
  <si>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</si>
  <si>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</si>
  <si>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</si>
  <si>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</si>
  <si>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</si>
  <si>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</si>
  <si>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</si>
  <si>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</si>
  <si>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</si>
  <si>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</si>
  <si>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</si>
  <si>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</si>
  <si>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</si>
  <si>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</si>
  <si>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</si>
  <si>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</si>
  <si>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</si>
  <si>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</si>
  <si>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</si>
  <si>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</si>
  <si>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</si>
  <si>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</si>
  <si>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</si>
  <si>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</si>
  <si>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</si>
  <si>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</si>
  <si>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</si>
  <si>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</si>
  <si>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</si>
  <si>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</si>
  <si>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</si>
  <si>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</si>
  <si>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</si>
  <si>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</si>
  <si>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</si>
  <si>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</si>
  <si>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</si>
  <si>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</si>
  <si>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</si>
  <si>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</si>
  <si>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</si>
  <si>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</si>
  <si>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</si>
  <si>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</si>
  <si>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</si>
  <si>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</si>
  <si>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</si>
  <si>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</si>
  <si>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</si>
  <si>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</si>
  <si>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</si>
  <si>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</si>
  <si>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</si>
  <si>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</si>
  <si>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</si>
  <si>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</si>
  <si>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</si>
  <si>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</si>
  <si>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</si>
  <si>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</si>
  <si>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</si>
  <si>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</si>
  <si>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</si>
  <si>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</si>
  <si>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</si>
  <si>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</si>
  <si>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</si>
  <si>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</si>
  <si>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</si>
  <si>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</si>
  <si>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</si>
  <si>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</si>
  <si>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</si>
  <si>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</si>
  <si>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</si>
  <si>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</si>
  <si>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</si>
  <si>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</si>
  <si>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</si>
  <si>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</si>
  <si>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</si>
  <si>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</si>
  <si>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</si>
  <si>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</si>
  <si>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</si>
  <si>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</si>
  <si>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</si>
  <si>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</si>
  <si>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</si>
  <si>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</si>
  <si>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</si>
  <si>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</si>
  <si>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</si>
  <si>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</si>
  <si>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</si>
  <si>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</si>
  <si>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</si>
  <si>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</si>
  <si>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</si>
  <si>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</si>
  <si>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</si>
  <si>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</si>
  <si>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</si>
  <si>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</si>
  <si>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</si>
  <si>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</si>
  <si>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</si>
  <si>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</si>
  <si>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</si>
  <si>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</si>
  <si>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</si>
  <si>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</si>
  <si>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</si>
  <si>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</si>
  <si>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</si>
  <si>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</si>
  <si>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</si>
  <si>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</si>
  <si>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</si>
  <si>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</si>
  <si>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</si>
  <si>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</si>
  <si>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</si>
  <si>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</si>
  <si>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</si>
  <si>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</si>
  <si>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</si>
  <si>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</si>
  <si>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</si>
  <si>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</si>
  <si>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</si>
  <si>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</si>
  <si>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</si>
  <si>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</si>
  <si>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</si>
  <si>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</si>
  <si>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</si>
  <si>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</si>
  <si>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</si>
  <si>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</si>
  <si>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</si>
  <si>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</si>
  <si>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</si>
  <si>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</si>
  <si>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</si>
  <si>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</si>
  <si>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</si>
  <si>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</si>
  <si>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</si>
  <si>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</si>
  <si>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</si>
  <si>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</si>
  <si>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</si>
  <si>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</si>
  <si>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</si>
  <si>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</si>
  <si>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</si>
  <si>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</si>
  <si>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</si>
  <si>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</si>
  <si>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</si>
  <si>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</si>
  <si>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</si>
  <si>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</si>
  <si>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</si>
  <si>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</si>
  <si>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</si>
  <si>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</si>
  <si>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</si>
  <si>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</si>
  <si>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</si>
  <si>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</si>
  <si>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</si>
  <si>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</si>
  <si>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</si>
  <si>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</si>
  <si>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</si>
  <si>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</si>
  <si>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</si>
  <si>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</si>
  <si>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</si>
  <si>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</si>
  <si>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</si>
  <si>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</si>
  <si>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</si>
  <si>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</si>
  <si>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</si>
  <si>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</si>
  <si>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</si>
  <si>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</si>
  <si>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</si>
  <si>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</si>
  <si>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</si>
  <si>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</si>
  <si>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</si>
  <si>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</si>
  <si>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</si>
  <si>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</si>
  <si>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</si>
  <si>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</si>
  <si>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</si>
  <si>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</si>
  <si>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</si>
  <si>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</si>
  <si>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</si>
  <si>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</si>
  <si>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</si>
  <si>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</si>
  <si>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</si>
  <si>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</si>
  <si>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</si>
  <si>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</si>
  <si>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</si>
  <si>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</si>
  <si>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</si>
  <si>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</si>
  <si>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</si>
  <si>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</si>
  <si>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</si>
  <si>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</si>
  <si>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</si>
  <si>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</si>
  <si>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</si>
  <si>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</si>
  <si>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</si>
  <si>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</si>
  <si>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</si>
  <si>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</si>
  <si>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</si>
  <si>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</si>
  <si>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</si>
  <si>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</si>
  <si>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</si>
  <si>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</si>
  <si>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</si>
  <si>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</si>
  <si>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</si>
  <si>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</si>
  <si>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</si>
  <si>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</si>
  <si>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</si>
  <si>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</si>
  <si>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</si>
  <si>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</si>
  <si>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</si>
  <si>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</si>
  <si>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</si>
  <si>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</si>
  <si>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</si>
  <si>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</si>
  <si>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</si>
  <si>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</si>
  <si>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</si>
  <si>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</si>
  <si>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</si>
  <si>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</si>
  <si>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</si>
  <si>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</si>
  <si>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</si>
  <si>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</si>
  <si>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</si>
  <si>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</si>
  <si>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</si>
  <si>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</si>
  <si>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</si>
  <si>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</si>
  <si>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</si>
  <si>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</si>
  <si>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</si>
  <si>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</si>
  <si>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</si>
  <si>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</si>
  <si>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</si>
  <si>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</si>
  <si>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</si>
  <si>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</si>
  <si>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</si>
  <si>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</si>
  <si>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</si>
  <si>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</si>
  <si>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</si>
  <si>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</si>
  <si>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</si>
  <si>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</si>
  <si>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</si>
  <si>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</si>
  <si>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</si>
  <si>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</si>
  <si>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</si>
  <si>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</si>
  <si>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</si>
  <si>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</si>
  <si>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</si>
  <si>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</si>
  <si>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</si>
  <si>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</si>
  <si>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</si>
  <si>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</si>
  <si>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</si>
  <si>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</si>
  <si>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</si>
  <si>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</si>
  <si>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</si>
  <si>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</si>
  <si>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</si>
  <si>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</si>
  <si>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</si>
  <si>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</si>
  <si>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</si>
  <si>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</si>
  <si>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</si>
  <si>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</si>
  <si>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</si>
  <si>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</si>
  <si>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</si>
  <si>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</si>
  <si>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</si>
  <si>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</si>
  <si>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</si>
  <si>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</si>
  <si>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</si>
  <si>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</si>
  <si>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</si>
  <si>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</si>
  <si>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</si>
  <si>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</si>
  <si>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</si>
  <si>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</si>
  <si>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</si>
  <si>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</si>
  <si>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</si>
  <si>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</si>
  <si>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</si>
  <si>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</si>
  <si>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</si>
  <si>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</si>
  <si>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</si>
  <si>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</si>
  <si>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</si>
  <si>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</si>
  <si>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</si>
  <si>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</si>
  <si>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</si>
  <si>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</si>
  <si>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</si>
  <si>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</si>
  <si>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</si>
  <si>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</si>
  <si>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</si>
  <si>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</si>
  <si>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</si>
  <si>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</si>
  <si>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</si>
  <si>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</si>
  <si>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</si>
  <si>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</si>
  <si>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</si>
  <si>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</si>
  <si>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</si>
  <si>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</si>
  <si>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</si>
  <si>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</si>
  <si>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</si>
  <si>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</si>
  <si>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</si>
  <si>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</si>
  <si>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</si>
  <si>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</si>
  <si>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</si>
  <si>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</si>
  <si>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</si>
  <si>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</si>
  <si>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</si>
  <si>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</si>
  <si>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</si>
  <si>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</si>
  <si>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</si>
  <si>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</si>
  <si>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</si>
  <si>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</si>
  <si>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</si>
  <si>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</si>
  <si>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</si>
  <si>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</si>
  <si>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</si>
  <si>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</si>
  <si>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</si>
  <si>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</si>
  <si>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</si>
  <si>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</si>
  <si>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</si>
  <si>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</si>
  <si>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</si>
  <si>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</si>
  <si>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</si>
  <si>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</si>
  <si>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</si>
  <si>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</si>
  <si>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</si>
  <si>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</si>
  <si>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</si>
  <si>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</si>
  <si>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</si>
  <si>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</si>
  <si>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</si>
  <si>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</si>
  <si>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</si>
  <si>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</si>
  <si>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</si>
  <si>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</si>
  <si>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</si>
  <si>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</si>
  <si>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</si>
  <si>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</si>
  <si>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</si>
  <si>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</si>
  <si>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</si>
  <si>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</si>
  <si>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</si>
  <si>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</si>
  <si>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</si>
  <si>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</si>
  <si>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</si>
  <si>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</si>
  <si>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</si>
  <si>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</si>
  <si>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</si>
  <si>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</si>
  <si>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</si>
  <si>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</si>
  <si>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</si>
  <si>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</si>
  <si>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</si>
  <si>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</si>
  <si>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</si>
  <si>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</si>
  <si>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</si>
  <si>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</si>
  <si>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</si>
  <si>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</si>
  <si>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</si>
  <si>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</si>
  <si>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</si>
  <si>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</si>
  <si>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</si>
  <si>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</si>
  <si>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</si>
  <si>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</si>
  <si>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</si>
  <si>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</si>
  <si>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</si>
  <si>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</si>
  <si>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</si>
  <si>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</si>
  <si>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</si>
  <si>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</si>
  <si>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</si>
  <si>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</si>
  <si>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</si>
  <si>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</si>
  <si>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</si>
  <si>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</si>
  <si>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</si>
  <si>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</si>
  <si>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</si>
  <si>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</si>
  <si>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</si>
  <si>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</si>
  <si>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</si>
  <si>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</si>
  <si>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</si>
  <si>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</si>
  <si>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</si>
  <si>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</si>
  <si>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</si>
  <si>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</si>
  <si>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</si>
  <si>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</si>
  <si>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</si>
  <si>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</si>
  <si>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</si>
  <si>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</si>
  <si>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</si>
  <si>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</si>
  <si>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</si>
  <si>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</si>
  <si>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</si>
  <si>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</si>
  <si>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</si>
  <si>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</si>
  <si>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</si>
  <si>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</si>
  <si>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</si>
  <si>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</si>
  <si>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</si>
  <si>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</si>
  <si>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</si>
  <si>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</si>
  <si>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</si>
  <si>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</si>
  <si>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</si>
  <si>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</si>
  <si>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</si>
  <si>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</si>
  <si>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</si>
  <si>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</si>
  <si>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</si>
  <si>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</si>
  <si>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</si>
  <si>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</si>
  <si>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</si>
  <si>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</si>
  <si>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</si>
  <si>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</si>
  <si>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</si>
  <si>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</si>
  <si>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</si>
  <si>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</si>
  <si>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</si>
  <si>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</si>
  <si>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</si>
  <si>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</si>
  <si>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</si>
  <si>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</si>
  <si>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</si>
  <si>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</si>
  <si>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</si>
  <si>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</si>
  <si>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</si>
  <si>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</si>
  <si>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</si>
  <si>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</si>
  <si>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</si>
  <si>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</si>
  <si>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</si>
  <si>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</si>
  <si>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</si>
  <si>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</si>
  <si>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</si>
  <si>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</si>
  <si>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</si>
  <si>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</si>
  <si>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</si>
  <si>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</si>
  <si>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</si>
  <si>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</si>
  <si>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</si>
  <si>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</si>
  <si>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</si>
  <si>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</si>
  <si>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</si>
  <si>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</si>
  <si>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</si>
  <si>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</si>
  <si>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</si>
  <si>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</si>
  <si>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</si>
  <si>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</si>
  <si>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</si>
  <si>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</si>
  <si>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</si>
  <si>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</si>
  <si>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</si>
  <si>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</si>
  <si>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</si>
  <si>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</si>
  <si>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</si>
  <si>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</si>
  <si>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</si>
  <si>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</si>
  <si>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</si>
  <si>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</si>
  <si>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</si>
  <si>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</si>
  <si>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</si>
  <si>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</si>
  <si>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</si>
  <si>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</si>
  <si>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</si>
  <si>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</si>
  <si>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</si>
  <si>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</si>
  <si>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</si>
  <si>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</si>
  <si>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</si>
  <si>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</si>
  <si>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</si>
  <si>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</si>
  <si>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</si>
  <si>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</si>
  <si>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</si>
  <si>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</si>
  <si>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</si>
  <si>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</si>
  <si>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</si>
  <si>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</si>
  <si>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</si>
  <si>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</si>
  <si>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</si>
  <si>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</si>
  <si>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</si>
  <si>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</si>
  <si>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</si>
  <si>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</si>
  <si>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</si>
  <si>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</si>
  <si>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</si>
  <si>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</si>
  <si>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</si>
  <si>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</si>
  <si>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</si>
  <si>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</si>
  <si>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</si>
  <si>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</si>
  <si>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</si>
  <si>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</si>
  <si>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</si>
  <si>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</si>
  <si>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</si>
  <si>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</si>
  <si>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</si>
  <si>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</si>
  <si>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</si>
  <si>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</si>
  <si>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</si>
  <si>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</si>
  <si>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</si>
  <si>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</si>
  <si>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</si>
  <si>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</si>
  <si>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</si>
  <si>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</si>
  <si>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</si>
  <si>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</si>
  <si>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</si>
  <si>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</si>
  <si>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</si>
  <si>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</si>
  <si>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</si>
  <si>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</si>
  <si>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</si>
  <si>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</si>
  <si>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</si>
  <si>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</si>
  <si>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</si>
  <si>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</si>
  <si>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</si>
  <si>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</si>
  <si>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</si>
  <si>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</si>
  <si>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</si>
  <si>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</si>
  <si>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</si>
  <si>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</si>
  <si>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</si>
  <si>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</si>
  <si>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</si>
  <si>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</si>
  <si>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</si>
  <si>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</si>
  <si>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</si>
  <si>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</si>
  <si>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</si>
  <si>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</si>
  <si>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</si>
  <si>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</si>
  <si>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</si>
  <si>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</si>
  <si>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</si>
  <si>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</si>
  <si>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</si>
  <si>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</si>
  <si>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</si>
  <si>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</si>
  <si>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</si>
  <si>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</si>
  <si>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</si>
  <si>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</si>
  <si>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</si>
  <si>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</si>
  <si>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</si>
  <si>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</si>
  <si>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</si>
  <si>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</si>
  <si>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</si>
  <si>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</si>
  <si>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</si>
  <si>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</si>
  <si>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</si>
  <si>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</si>
  <si>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</si>
  <si>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</si>
  <si>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</si>
  <si>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</si>
  <si>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</si>
  <si>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</si>
  <si>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</si>
  <si>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</si>
  <si>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</si>
  <si>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</si>
  <si>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</si>
  <si>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</si>
  <si>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</si>
  <si>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</si>
  <si>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</si>
  <si>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</si>
  <si>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</si>
  <si>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</si>
  <si>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</si>
  <si>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</si>
  <si>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</si>
  <si>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</si>
  <si>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</si>
  <si>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</si>
  <si>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</si>
  <si>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</si>
  <si>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</si>
  <si>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</si>
  <si>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</si>
  <si>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</si>
  <si>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</si>
  <si>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</si>
  <si>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</si>
  <si>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</si>
  <si>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</si>
  <si>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</si>
  <si>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</si>
  <si>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</si>
  <si>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</si>
  <si>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</si>
  <si>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</si>
  <si>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</si>
  <si>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</si>
  <si>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</si>
  <si>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</si>
  <si>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</si>
  <si>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</si>
  <si>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</si>
  <si>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</si>
  <si>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</si>
  <si>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</si>
  <si>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</si>
  <si>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</si>
  <si>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</si>
  <si>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</si>
  <si>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</si>
  <si>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</si>
  <si>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</si>
  <si>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</si>
  <si>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</si>
  <si>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</si>
  <si>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</si>
  <si>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</si>
  <si>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</si>
  <si>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</si>
  <si>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</si>
  <si>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</si>
  <si>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</si>
  <si>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</si>
  <si>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</si>
  <si>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</si>
  <si>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</si>
  <si>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</si>
  <si>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</si>
  <si>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</si>
  <si>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</si>
  <si>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</si>
  <si>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</si>
  <si>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</si>
  <si>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</si>
  <si>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</si>
  <si>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</si>
  <si>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</si>
  <si>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</si>
  <si>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</si>
  <si>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</si>
  <si>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</si>
  <si>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</si>
  <si>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</si>
  <si>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</si>
  <si>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</si>
  <si>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</si>
  <si>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</si>
  <si>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</si>
  <si>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</si>
  <si>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</si>
  <si>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</si>
  <si>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</si>
  <si>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</si>
  <si>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</si>
  <si>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</si>
  <si>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</si>
  <si>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</si>
  <si>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</si>
  <si>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</si>
  <si>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</si>
  <si>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</si>
  <si>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</si>
  <si>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</si>
  <si>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</si>
  <si>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</si>
  <si>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</si>
  <si>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</si>
  <si>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</si>
  <si>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</si>
  <si>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</si>
  <si>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</si>
  <si>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</si>
  <si>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</si>
  <si>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</si>
  <si>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</si>
  <si>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</si>
  <si>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</si>
  <si>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</si>
  <si>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</si>
  <si>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</si>
  <si>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</si>
  <si>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</si>
  <si>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</si>
  <si>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</si>
  <si>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</si>
  <si>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</si>
  <si>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</si>
  <si>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</si>
  <si>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</si>
  <si>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</si>
  <si>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</si>
  <si>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</si>
  <si>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</si>
  <si>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</si>
  <si>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</si>
  <si>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</si>
  <si>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</si>
  <si>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</si>
  <si>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</si>
  <si>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</si>
  <si>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</si>
  <si>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</si>
  <si>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</si>
  <si>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</si>
  <si>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</si>
  <si>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</si>
  <si>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</si>
  <si>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</si>
  <si>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</si>
  <si>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</si>
  <si>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</si>
  <si>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</si>
  <si>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</si>
  <si>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</si>
  <si>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</si>
  <si>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</si>
  <si>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</si>
  <si>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</si>
  <si>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</si>
  <si>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</si>
  <si>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</si>
  <si>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</si>
  <si>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</si>
  <si>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</si>
  <si>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</si>
  <si>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</si>
  <si>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</si>
  <si>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</si>
  <si>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</si>
  <si>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</si>
  <si>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</si>
  <si>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</si>
  <si>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</si>
  <si>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</si>
  <si>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</si>
  <si>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</si>
  <si>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</si>
  <si>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</si>
  <si>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</si>
  <si>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</si>
  <si>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</si>
  <si>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</si>
  <si>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</si>
  <si>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</si>
  <si>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</si>
  <si>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</si>
  <si>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</si>
  <si>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</si>
  <si>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</si>
  <si>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</si>
  <si>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</si>
  <si>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</si>
  <si>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</si>
  <si>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</si>
  <si>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</si>
  <si>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</si>
  <si>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</si>
  <si>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</si>
  <si>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</si>
  <si>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</si>
  <si>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</si>
  <si>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</si>
  <si>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</si>
  <si>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</si>
  <si>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</si>
  <si>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</si>
  <si>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</si>
  <si>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</si>
  <si>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</si>
  <si>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</si>
  <si>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</si>
  <si>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</si>
  <si>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</si>
  <si>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</si>
  <si>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</si>
  <si>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</si>
  <si>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</si>
  <si>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</si>
  <si>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</si>
  <si>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</si>
  <si>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</si>
  <si>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</si>
  <si>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</si>
  <si>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</si>
  <si>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</si>
  <si>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</si>
  <si>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</si>
  <si>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</si>
  <si>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</si>
  <si>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</si>
  <si>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</si>
  <si>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</si>
  <si>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</si>
  <si>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</si>
  <si>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</si>
  <si>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</si>
  <si>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</si>
  <si>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</si>
  <si>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</si>
  <si>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</si>
  <si>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</si>
  <si>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</si>
  <si>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</si>
  <si>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</si>
  <si>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</si>
  <si>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</si>
  <si>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</si>
  <si>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</si>
  <si>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</si>
  <si>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</si>
  <si>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</si>
  <si>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</si>
  <si>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</si>
  <si>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</si>
  <si>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</si>
  <si>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</si>
  <si>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</si>
  <si>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</si>
  <si>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</si>
  <si>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</si>
  <si>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</si>
  <si>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</si>
  <si>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</si>
  <si>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</si>
  <si>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</si>
  <si>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</si>
  <si>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</si>
  <si>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</si>
  <si>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</si>
  <si>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</si>
  <si>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</si>
  <si>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</si>
  <si>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</si>
  <si>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</si>
  <si>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</si>
  <si>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</si>
  <si>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</si>
  <si>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</si>
  <si>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</si>
  <si>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</si>
  <si>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</si>
  <si>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</si>
  <si>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</si>
  <si>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</si>
  <si>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</si>
  <si>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</si>
  <si>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</si>
  <si>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</si>
  <si>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</si>
  <si>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</si>
  <si>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</si>
  <si>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</si>
  <si>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</si>
  <si>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</si>
  <si>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</si>
  <si>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</si>
  <si>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</si>
  <si>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</si>
  <si>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</si>
  <si>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</si>
  <si>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</si>
  <si>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</si>
  <si>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</si>
  <si>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</si>
  <si>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</si>
  <si>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</si>
  <si>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</si>
  <si>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</si>
  <si>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</si>
  <si>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</si>
  <si>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</si>
  <si>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</si>
  <si>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</si>
  <si>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</si>
  <si>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</si>
  <si>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</si>
  <si>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</si>
  <si>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</si>
  <si>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</si>
  <si>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</si>
  <si>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</si>
  <si>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</si>
  <si>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</si>
  <si>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</si>
  <si>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</si>
  <si>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</si>
  <si>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</si>
  <si>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</si>
  <si>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</si>
  <si>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</si>
  <si>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</si>
  <si>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</si>
  <si>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</si>
  <si>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</si>
  <si>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</si>
  <si>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</si>
  <si>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</si>
  <si>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</si>
  <si>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</si>
  <si>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</si>
  <si>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</si>
  <si>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</si>
  <si>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</si>
  <si>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</si>
  <si>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</si>
  <si>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</si>
  <si>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</si>
  <si>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</si>
  <si>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</si>
  <si>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</si>
  <si>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</si>
  <si>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</si>
  <si>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</si>
  <si>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</si>
  <si>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</si>
  <si>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</si>
  <si>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</si>
  <si>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</si>
  <si>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</si>
  <si>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</si>
  <si>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</si>
  <si>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</si>
  <si>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</si>
  <si>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</si>
  <si>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</si>
  <si>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</si>
  <si>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</si>
  <si>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</si>
  <si>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</si>
  <si>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</si>
  <si>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</si>
  <si>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</si>
  <si>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</si>
  <si>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</si>
  <si>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</si>
  <si>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</si>
  <si>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</si>
  <si>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</si>
  <si>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</si>
  <si>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</si>
  <si>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</si>
  <si>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</si>
  <si>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</si>
  <si>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</si>
  <si>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</si>
  <si>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</si>
  <si>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</si>
  <si>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</si>
  <si>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</si>
  <si>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</si>
  <si>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</si>
  <si>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</si>
  <si>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</si>
  <si>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</si>
  <si>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</si>
  <si>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</si>
  <si>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</si>
  <si>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</si>
  <si>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</si>
  <si>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</si>
  <si>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</si>
  <si>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</si>
  <si>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</si>
  <si>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</si>
  <si>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</si>
  <si>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</si>
  <si>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</si>
  <si>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</si>
  <si>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</si>
  <si>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</si>
  <si>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</si>
  <si>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</si>
  <si>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</si>
  <si>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</si>
  <si>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</si>
  <si>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</si>
  <si>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</si>
  <si>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</si>
  <si>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</si>
  <si>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</si>
  <si>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</si>
  <si>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</si>
  <si>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</si>
  <si>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</si>
  <si>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</si>
  <si>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</si>
  <si>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</si>
  <si>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</si>
  <si>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</si>
  <si>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</si>
  <si>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</si>
  <si>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</si>
  <si>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</si>
  <si>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</si>
  <si>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</si>
  <si>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</si>
  <si>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</si>
  <si>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</si>
  <si>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</si>
  <si>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</si>
  <si>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</si>
  <si>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</si>
  <si>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</si>
  <si>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</si>
  <si>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</si>
  <si>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</si>
  <si>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</si>
  <si>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</si>
  <si>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</si>
  <si>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</si>
  <si>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</si>
  <si>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</si>
  <si>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</si>
  <si>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</si>
  <si>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</si>
  <si>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</si>
  <si>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</si>
  <si>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</si>
  <si>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</si>
  <si>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</si>
  <si>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</si>
  <si>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</si>
  <si>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</si>
  <si>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</si>
  <si>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</si>
  <si>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</si>
  <si>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</si>
  <si>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</si>
  <si>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</si>
  <si>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</si>
  <si>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</si>
  <si>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</si>
  <si>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</si>
  <si>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</si>
  <si>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</si>
  <si>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</si>
  <si>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</si>
  <si>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</si>
  <si>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</si>
  <si>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</si>
  <si>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</si>
  <si>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</si>
  <si>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</si>
  <si>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</si>
  <si>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</si>
  <si>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</si>
  <si>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</si>
  <si>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</si>
  <si>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</si>
  <si>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</si>
  <si>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</si>
  <si>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</si>
  <si>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</si>
  <si>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</si>
  <si>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</si>
  <si>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</si>
  <si>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</si>
  <si>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</si>
  <si>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</si>
  <si>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</si>
  <si>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</si>
  <si>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</si>
  <si>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</si>
  <si>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</si>
  <si>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</si>
  <si>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</si>
  <si>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</si>
  <si>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</si>
  <si>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</si>
  <si>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</si>
  <si>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</si>
  <si>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</si>
  <si>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</si>
  <si>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</si>
  <si>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</si>
  <si>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</si>
  <si>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</si>
  <si>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</si>
  <si>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</si>
  <si>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</si>
  <si>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</si>
  <si>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</si>
  <si>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</si>
  <si>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</si>
  <si>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</si>
  <si>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</si>
  <si>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</si>
  <si>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</si>
  <si>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</si>
  <si>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</si>
  <si>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</si>
  <si>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</si>
  <si>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</si>
  <si>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</si>
  <si>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</si>
  <si>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</si>
  <si>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</si>
  <si>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</si>
  <si>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</si>
  <si>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</si>
  <si>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</si>
  <si>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</si>
  <si>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</si>
  <si>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</si>
  <si>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</si>
  <si>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</si>
  <si>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</si>
  <si>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</si>
  <si>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</si>
  <si>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</si>
  <si>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</si>
  <si>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</si>
  <si>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</si>
  <si>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</si>
  <si>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</si>
  <si>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</si>
  <si>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</si>
  <si>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</si>
  <si>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</si>
  <si>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</si>
  <si>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</si>
  <si>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</si>
  <si>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</si>
  <si>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</si>
  <si>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</si>
  <si>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</si>
  <si>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</si>
  <si>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</si>
  <si>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</si>
  <si>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</si>
  <si>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</si>
  <si>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</si>
  <si>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</si>
  <si>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</si>
  <si>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</si>
  <si>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</si>
  <si>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</si>
  <si>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</si>
  <si>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</si>
  <si>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</si>
  <si>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</si>
  <si>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</si>
  <si>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</si>
  <si>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</si>
  <si>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</si>
  <si>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</si>
  <si>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</si>
  <si>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</si>
  <si>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</si>
  <si>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</si>
  <si>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</si>
  <si>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</si>
  <si>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</si>
  <si>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</si>
  <si>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</si>
  <si>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</si>
  <si>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</si>
  <si>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</si>
  <si>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</si>
  <si>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</si>
  <si>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</si>
  <si>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</si>
  <si>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</si>
  <si>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</si>
  <si>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</si>
  <si>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</si>
  <si>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</si>
  <si>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</si>
  <si>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</si>
  <si>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</si>
  <si>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</si>
  <si>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</si>
  <si>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</si>
  <si>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</si>
  <si>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</si>
  <si>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</si>
  <si>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</si>
  <si>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</si>
  <si>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</si>
  <si>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</si>
  <si>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</si>
  <si>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</si>
  <si>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</si>
  <si>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</si>
  <si>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</si>
  <si>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</si>
  <si>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</si>
  <si>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</si>
  <si>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</si>
  <si>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</si>
  <si>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</si>
  <si>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</si>
  <si>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</si>
  <si>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</si>
  <si>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</si>
  <si>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</si>
  <si>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</si>
  <si>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</si>
  <si>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</si>
  <si>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</si>
  <si>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</si>
  <si>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</si>
  <si>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</si>
  <si>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</si>
  <si>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</si>
  <si>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</si>
  <si>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</si>
  <si>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</si>
  <si>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</si>
  <si>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</si>
  <si>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</si>
  <si>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</si>
  <si>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</si>
  <si>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</si>
  <si>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</si>
  <si>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</si>
  <si>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</si>
  <si>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</si>
  <si>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</si>
  <si>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</si>
  <si>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</si>
  <si>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</si>
  <si>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</si>
  <si>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</si>
  <si>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</si>
  <si>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</si>
  <si>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</si>
  <si>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</si>
  <si>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</si>
  <si>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</si>
  <si>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</si>
  <si>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</si>
  <si>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</si>
  <si>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</si>
  <si>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</si>
  <si>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</si>
  <si>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</si>
  <si>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</si>
  <si>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</si>
  <si>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</si>
  <si>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</si>
  <si>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</si>
  <si>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</si>
  <si>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</si>
  <si>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</si>
  <si>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</si>
  <si>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</si>
  <si>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</si>
  <si>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</si>
  <si>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</si>
  <si>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</si>
  <si>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</si>
  <si>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</si>
  <si>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</si>
  <si>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</si>
  <si>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</si>
  <si>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</si>
  <si>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</si>
  <si>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</si>
  <si>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</si>
  <si>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</si>
  <si>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</si>
  <si>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</si>
  <si>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</si>
  <si>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</si>
  <si>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</si>
  <si>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</si>
  <si>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</si>
  <si>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</si>
  <si>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</si>
  <si>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</si>
  <si>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</si>
  <si>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</si>
  <si>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</si>
  <si>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</si>
  <si>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</si>
  <si>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</si>
  <si>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</si>
  <si>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</si>
  <si>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</si>
  <si>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</si>
  <si>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</si>
  <si>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</si>
  <si>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</si>
  <si>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</si>
  <si>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</si>
  <si>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</si>
  <si>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</si>
  <si>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</si>
  <si>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</si>
  <si>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</si>
  <si>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</si>
  <si>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</si>
  <si>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</si>
  <si>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</si>
  <si>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</si>
  <si>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</si>
  <si>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</si>
  <si>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</si>
  <si>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</si>
  <si>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</si>
  <si>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</si>
  <si>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</si>
  <si>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</si>
  <si>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</si>
  <si>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</si>
  <si>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</si>
  <si>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</si>
  <si>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</si>
  <si>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</si>
  <si>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</si>
  <si>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</si>
  <si>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</si>
  <si>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</si>
  <si>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</si>
  <si>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</si>
  <si>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</si>
  <si>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</si>
  <si>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</si>
  <si>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</si>
  <si>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</si>
  <si>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</si>
  <si>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</si>
  <si>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</si>
  <si>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</si>
  <si>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</si>
  <si>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</si>
  <si>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</si>
  <si>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</si>
  <si>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</si>
  <si>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</si>
  <si>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</si>
  <si>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</si>
  <si>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</si>
  <si>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</si>
  <si>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</si>
  <si>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</si>
  <si>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</si>
  <si>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</si>
  <si>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</si>
  <si>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</si>
  <si>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</si>
  <si>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</si>
  <si>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</si>
  <si>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</si>
  <si>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</si>
  <si>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</si>
  <si>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</si>
  <si>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</si>
  <si>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</si>
  <si>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</si>
  <si>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</si>
  <si>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</si>
  <si>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</si>
  <si>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</si>
  <si>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</si>
  <si>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</si>
  <si>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</si>
  <si>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</si>
  <si>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</si>
  <si>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</si>
  <si>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</si>
  <si>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</si>
  <si>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</si>
  <si>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</si>
  <si>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</si>
  <si>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</si>
  <si>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</si>
  <si>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</si>
  <si>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</si>
  <si>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</si>
  <si>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</si>
  <si>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</si>
  <si>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</si>
  <si>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</si>
  <si>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</si>
  <si>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</si>
  <si>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</si>
  <si>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</si>
  <si>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</si>
  <si>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</si>
  <si>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</si>
  <si>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</si>
  <si>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</si>
  <si>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</si>
  <si>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</si>
  <si>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</si>
  <si>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</si>
  <si>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</si>
  <si>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</si>
  <si>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</si>
  <si>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</si>
  <si>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</si>
  <si>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</si>
  <si>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</si>
  <si>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</si>
  <si>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</si>
  <si>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</si>
  <si>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</si>
  <si>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</si>
  <si>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</si>
  <si>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</si>
  <si>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</si>
  <si>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</si>
  <si>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</si>
  <si>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</si>
  <si>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</si>
  <si>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</si>
  <si>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</si>
  <si>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</si>
  <si>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</si>
  <si>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</si>
  <si>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</si>
  <si>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</si>
  <si>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</si>
  <si>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</si>
  <si>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</si>
  <si>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</si>
  <si>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</si>
  <si>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</si>
  <si>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</si>
  <si>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</si>
  <si>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</si>
  <si>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</si>
  <si>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</si>
  <si>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</si>
  <si>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</si>
  <si>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</si>
  <si>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</si>
  <si>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</si>
  <si>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</si>
  <si>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</si>
  <si>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</si>
  <si>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</si>
  <si>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</si>
  <si>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</si>
  <si>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</si>
  <si>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</si>
  <si>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</si>
  <si>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</si>
  <si>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</si>
  <si>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</si>
  <si>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</si>
  <si>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</si>
  <si>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</si>
  <si>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</si>
  <si>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</si>
  <si>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</si>
  <si>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</si>
  <si>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</si>
  <si>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</si>
  <si>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</si>
  <si>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</si>
  <si>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</si>
  <si>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</si>
  <si>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</si>
  <si>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</si>
  <si>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</si>
  <si>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</si>
  <si>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</si>
  <si>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</si>
  <si>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</si>
  <si>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</si>
  <si>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</si>
  <si>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</si>
  <si>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</si>
  <si>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</si>
  <si>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</si>
  <si>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</si>
  <si>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</si>
  <si>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</si>
  <si>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</si>
  <si>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</si>
  <si>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</si>
  <si>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</si>
  <si>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</si>
  <si>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</si>
  <si>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</si>
  <si>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</si>
  <si>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</si>
  <si>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</si>
  <si>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</si>
  <si>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</si>
  <si>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</si>
  <si>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</si>
  <si>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</si>
  <si>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</si>
  <si>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</si>
  <si>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</si>
  <si>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</si>
  <si>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</si>
  <si>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</si>
  <si>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</si>
  <si>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</si>
  <si>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</si>
  <si>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</si>
  <si>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</si>
  <si>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</si>
  <si>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</si>
  <si>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</si>
  <si>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</si>
  <si>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</si>
  <si>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</si>
  <si>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</si>
  <si>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</si>
  <si>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</si>
  <si>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</si>
  <si>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</si>
  <si>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</si>
  <si>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</si>
  <si>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</si>
  <si>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</si>
  <si>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</si>
  <si>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</si>
  <si>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</si>
  <si>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</si>
  <si>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</si>
  <si>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</si>
  <si>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</si>
  <si>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</si>
  <si>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</si>
  <si>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</si>
  <si>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</si>
  <si>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</si>
  <si>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</si>
  <si>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</si>
  <si>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</si>
  <si>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</si>
  <si>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</si>
  <si>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</si>
  <si>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</si>
  <si>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</si>
  <si>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</si>
  <si>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</si>
  <si>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</si>
  <si>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</si>
  <si>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</si>
  <si>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</si>
  <si>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</si>
  <si>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</si>
  <si>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</si>
  <si>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</si>
  <si>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</si>
  <si>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</si>
  <si>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</si>
  <si>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</si>
  <si>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</si>
  <si>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</si>
  <si>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</si>
  <si>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</si>
  <si>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</si>
  <si>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</si>
  <si>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</si>
  <si>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</si>
  <si>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</si>
  <si>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</si>
  <si>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</si>
  <si>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</si>
  <si>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</si>
  <si>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</si>
  <si>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</si>
  <si>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</si>
  <si>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</si>
  <si>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</si>
  <si>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</si>
  <si>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</si>
  <si>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</si>
  <si>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</si>
  <si>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</si>
  <si>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</si>
  <si>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</si>
  <si>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</si>
  <si>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</si>
  <si>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</si>
  <si>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</si>
  <si>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</si>
  <si>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</si>
  <si>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</si>
  <si>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</si>
  <si>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</si>
  <si>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</si>
  <si>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</si>
  <si>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</si>
  <si>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</si>
  <si>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</si>
  <si>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</si>
  <si>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</si>
  <si>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</si>
  <si>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</si>
  <si>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</si>
  <si>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</si>
  <si>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</si>
  <si>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</si>
  <si>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</si>
  <si>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</si>
  <si>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</si>
  <si>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</si>
  <si>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</si>
  <si>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</si>
  <si>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</si>
  <si>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</si>
  <si>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</si>
  <si>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</si>
  <si>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</si>
  <si>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</si>
  <si>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</si>
  <si>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</si>
  <si>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</si>
  <si>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</si>
  <si>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</si>
  <si>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</si>
  <si>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</si>
  <si>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</si>
  <si>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</si>
  <si>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</si>
  <si>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</si>
  <si>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</si>
  <si>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</si>
  <si>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</si>
  <si>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</si>
  <si>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</si>
  <si>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</si>
  <si>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</si>
  <si>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</si>
  <si>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</si>
  <si>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</si>
  <si>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</si>
  <si>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</si>
  <si>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</si>
  <si>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</si>
  <si>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</si>
  <si>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</si>
  <si>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</si>
  <si>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</si>
  <si>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</si>
  <si>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</si>
  <si>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</si>
  <si>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</si>
  <si>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</si>
  <si>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</si>
  <si>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</si>
  <si>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</si>
  <si>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</si>
  <si>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</si>
  <si>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</si>
  <si>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</si>
  <si>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</si>
  <si>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</si>
  <si>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</si>
  <si>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</si>
  <si>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</si>
  <si>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</si>
  <si>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</si>
  <si>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</si>
  <si>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</si>
  <si>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</si>
  <si>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</si>
  <si>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</si>
  <si>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</si>
  <si>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</si>
  <si>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</si>
  <si>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</si>
  <si>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</si>
  <si>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</si>
  <si>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</si>
  <si>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</si>
  <si>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</si>
  <si>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</si>
  <si>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</si>
  <si>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</si>
  <si>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</si>
  <si>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</si>
  <si>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</si>
  <si>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</si>
  <si>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</si>
  <si>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</si>
  <si>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</si>
  <si>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</si>
  <si>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</si>
  <si>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</si>
  <si>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</si>
  <si>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</si>
  <si>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</si>
  <si>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</si>
  <si>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</si>
  <si>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</si>
  <si>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</si>
  <si>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</si>
  <si>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</si>
  <si>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</si>
  <si>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</si>
  <si>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</si>
  <si>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</si>
  <si>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</si>
  <si>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</si>
  <si>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</si>
  <si>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</si>
  <si>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</si>
  <si>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</si>
  <si>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</si>
  <si>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</si>
  <si>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</si>
  <si>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</si>
  <si>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</si>
  <si>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</si>
  <si>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</si>
  <si>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</si>
  <si>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</si>
  <si>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</si>
  <si>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</si>
  <si>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</si>
  <si>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</si>
  <si>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</si>
  <si>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</si>
  <si>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</si>
  <si>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</si>
  <si>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</si>
  <si>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</si>
  <si>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</si>
  <si>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</si>
  <si>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</si>
  <si>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</si>
  <si>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</si>
  <si>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</si>
  <si>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</si>
  <si>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</si>
  <si>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</si>
  <si>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</si>
  <si>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</si>
  <si>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</si>
  <si>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</si>
  <si>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</si>
  <si>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</si>
  <si>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</si>
  <si>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</si>
  <si>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</si>
  <si>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</si>
  <si>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</si>
  <si>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</si>
  <si>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</si>
  <si>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</si>
  <si>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</si>
  <si>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</si>
  <si>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</si>
  <si>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</si>
  <si>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</si>
  <si>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</si>
  <si>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</si>
  <si>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</si>
  <si>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</si>
  <si>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</si>
  <si>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</si>
  <si>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</si>
  <si>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</si>
  <si>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</si>
  <si>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</si>
  <si>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</si>
  <si>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</si>
  <si>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</si>
  <si>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</si>
  <si>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</si>
  <si>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</si>
  <si>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</si>
  <si>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</si>
  <si>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</si>
  <si>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</si>
  <si>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</si>
  <si>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</si>
  <si>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</si>
  <si>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</si>
  <si>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</si>
  <si>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</si>
  <si>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</si>
  <si>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</si>
  <si>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</si>
  <si>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</si>
  <si>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</si>
  <si>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</si>
  <si>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</si>
  <si>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</si>
  <si>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</si>
  <si>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</si>
  <si>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</si>
  <si>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</si>
  <si>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</si>
  <si>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</si>
  <si>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</si>
  <si>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</si>
  <si>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</si>
  <si>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</si>
  <si>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</si>
  <si>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</si>
  <si>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</si>
  <si>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</si>
  <si>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</si>
  <si>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</si>
  <si>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</si>
  <si>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</si>
  <si>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</si>
  <si>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</si>
  <si>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</si>
  <si>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</si>
  <si>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</si>
  <si>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</si>
  <si>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</si>
  <si>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</si>
  <si>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</si>
  <si>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</si>
  <si>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</si>
  <si>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</si>
  <si>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</si>
  <si>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</si>
  <si>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</si>
  <si>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</si>
  <si>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</si>
  <si>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</si>
  <si>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</si>
  <si>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</si>
  <si>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</si>
  <si>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</si>
  <si>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</si>
  <si>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</si>
  <si>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</si>
  <si>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</si>
  <si>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</si>
  <si>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</si>
  <si>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</si>
  <si>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</si>
  <si>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</si>
  <si>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</si>
  <si>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</si>
  <si>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</si>
  <si>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</si>
  <si>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</si>
  <si>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</si>
  <si>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</si>
  <si>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</si>
  <si>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</si>
  <si>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</si>
  <si>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</si>
  <si>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</si>
  <si>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</si>
  <si>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</si>
  <si>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</si>
  <si>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</si>
  <si>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</si>
  <si>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</si>
  <si>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</si>
  <si>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</si>
  <si>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</si>
  <si>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</si>
  <si>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</si>
  <si>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</si>
  <si>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</si>
  <si>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</si>
  <si>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</si>
  <si>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</si>
  <si>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</si>
  <si>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</si>
  <si>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</si>
  <si>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</si>
  <si>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</si>
  <si>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</si>
  <si>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</si>
  <si>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</si>
  <si>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</si>
  <si>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</si>
  <si>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</si>
  <si>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</si>
  <si>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</si>
  <si>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</si>
  <si>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</si>
  <si>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</si>
  <si>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</si>
  <si>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</si>
  <si>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</si>
  <si>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</si>
  <si>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</si>
  <si>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</si>
  <si>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</si>
  <si>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</si>
  <si>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</si>
  <si>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</si>
  <si>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</si>
  <si>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</si>
  <si>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</si>
  <si>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</si>
  <si>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</si>
  <si>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</si>
  <si>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</si>
  <si>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</si>
  <si>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</si>
  <si>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</si>
  <si>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</si>
  <si>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</si>
  <si>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</si>
  <si>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</si>
  <si>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</si>
  <si>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</si>
  <si>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</si>
  <si>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</si>
  <si>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</si>
  <si>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</si>
  <si>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</si>
  <si>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</si>
  <si>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</si>
  <si>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</si>
  <si>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</si>
  <si>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</si>
  <si>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</si>
  <si>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</si>
  <si>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</si>
  <si>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</si>
  <si>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</si>
  <si>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</si>
  <si>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</si>
  <si>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</si>
  <si>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</si>
  <si>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</si>
  <si>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</si>
  <si>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</si>
  <si>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</si>
  <si>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</si>
  <si>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</si>
  <si>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</si>
  <si>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</si>
  <si>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</si>
  <si>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</si>
  <si>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</si>
  <si>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</si>
  <si>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</si>
  <si>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</si>
  <si>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</si>
  <si>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</si>
  <si>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</si>
  <si>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</si>
  <si>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</si>
  <si>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</si>
  <si>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</si>
  <si>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</si>
  <si>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</si>
  <si>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</si>
  <si>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</si>
  <si>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</si>
  <si>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</si>
  <si>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</si>
  <si>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</si>
  <si>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</si>
  <si>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</si>
  <si>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</si>
  <si>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</si>
  <si>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</si>
  <si>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</si>
  <si>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</si>
  <si>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</si>
  <si>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</si>
  <si>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</si>
  <si>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</si>
  <si>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</si>
  <si>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</si>
  <si>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</si>
  <si>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</si>
  <si>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</si>
  <si>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</si>
  <si>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</si>
  <si>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</si>
  <si>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</si>
  <si>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</si>
  <si>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</si>
  <si>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</si>
  <si>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</si>
  <si>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</si>
  <si>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</si>
  <si>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</si>
  <si>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</si>
  <si>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</si>
  <si>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</si>
  <si>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</si>
  <si>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</si>
  <si>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</si>
  <si>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</si>
  <si>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</si>
  <si>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</si>
  <si>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</si>
  <si>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</si>
  <si>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</si>
  <si>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</si>
  <si>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</si>
  <si>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</si>
  <si>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</si>
  <si>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</si>
  <si>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</si>
  <si>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</si>
  <si>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</si>
  <si>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</si>
  <si>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</si>
  <si>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</si>
  <si>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</si>
  <si>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</si>
  <si>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</si>
  <si>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</si>
  <si>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</si>
  <si>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</si>
  <si>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</si>
  <si>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</si>
  <si>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</si>
  <si>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</si>
  <si>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</si>
  <si>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</si>
  <si>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</si>
  <si>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</si>
  <si>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</si>
  <si>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</si>
  <si>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</si>
  <si>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</si>
  <si>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</si>
  <si>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</si>
  <si>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</si>
  <si>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</si>
  <si>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</si>
  <si>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</si>
  <si>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</si>
  <si>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</si>
  <si>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</si>
  <si>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</si>
  <si>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</si>
  <si>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</si>
  <si>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</si>
  <si>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</si>
  <si>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</si>
  <si>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</si>
  <si>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</si>
  <si>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</si>
  <si>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</si>
  <si>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</si>
  <si>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</si>
  <si>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</si>
  <si>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</si>
  <si>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</si>
  <si>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</si>
  <si>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</si>
  <si>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</si>
  <si>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</si>
  <si>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</si>
  <si>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</si>
  <si>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</si>
  <si>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</si>
  <si>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</si>
  <si>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</si>
  <si>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</si>
  <si>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</si>
  <si>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</si>
  <si>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</si>
  <si>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</si>
  <si>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</si>
  <si>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</si>
  <si>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</si>
  <si>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</si>
  <si>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</si>
  <si>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</si>
  <si>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</si>
  <si>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</si>
  <si>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</si>
  <si>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</si>
  <si>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</si>
  <si>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</si>
  <si>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</si>
  <si>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</si>
  <si>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</si>
  <si>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</si>
  <si>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</si>
  <si>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</si>
  <si>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</si>
  <si>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</si>
  <si>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</si>
  <si>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</si>
  <si>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</si>
  <si>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</si>
  <si>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</si>
  <si>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</si>
  <si>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</si>
  <si>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</si>
  <si>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</si>
  <si>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</si>
  <si>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</si>
  <si>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</si>
  <si>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</si>
  <si>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</si>
  <si>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</si>
  <si>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</si>
  <si>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</si>
  <si>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</si>
  <si>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</si>
  <si>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</si>
  <si>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</si>
  <si>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</si>
  <si>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</si>
  <si>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</si>
  <si>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</si>
  <si>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</si>
  <si>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</si>
  <si>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</si>
  <si>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</si>
  <si>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</si>
  <si>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</si>
  <si>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</si>
  <si>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</si>
  <si>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</si>
  <si>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</si>
  <si>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</si>
  <si>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</si>
  <si>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</si>
  <si>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</si>
  <si>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</si>
  <si>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</si>
  <si>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</si>
  <si>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</si>
  <si>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</si>
  <si>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</si>
  <si>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</si>
  <si>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</si>
  <si>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</si>
  <si>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</si>
  <si>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</si>
  <si>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</si>
  <si>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</si>
  <si>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</si>
  <si>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</si>
  <si>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</si>
  <si>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</si>
  <si>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</si>
  <si>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</si>
  <si>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</si>
  <si>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</si>
  <si>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</si>
  <si>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</si>
  <si>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</si>
  <si>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</si>
  <si>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</si>
  <si>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</si>
  <si>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</si>
  <si>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</si>
  <si>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</si>
  <si>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</si>
  <si>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</si>
  <si>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</si>
  <si>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</si>
  <si>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</si>
  <si>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</si>
  <si>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</si>
  <si>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</si>
  <si>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</si>
  <si>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</si>
  <si>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</si>
  <si>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</si>
  <si>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</si>
  <si>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</si>
  <si>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</si>
  <si>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</si>
  <si>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</si>
  <si>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</si>
  <si>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</si>
  <si>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</si>
  <si>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</si>
  <si>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</si>
  <si>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</si>
  <si>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</si>
  <si>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</si>
  <si>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</si>
  <si>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</si>
  <si>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</si>
  <si>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</si>
  <si>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</si>
  <si>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</si>
  <si>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</si>
  <si>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</si>
  <si>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</si>
  <si>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</si>
  <si>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</si>
  <si>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</si>
  <si>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</si>
  <si>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</si>
  <si>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</si>
  <si>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</si>
  <si>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</si>
  <si>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</si>
  <si>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</si>
  <si>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</si>
  <si>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</si>
  <si>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</si>
  <si>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</si>
  <si>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</si>
  <si>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</si>
  <si>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</si>
  <si>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</si>
  <si>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</si>
  <si>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</si>
  <si>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</si>
  <si>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</si>
  <si>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</si>
  <si>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</si>
  <si>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</si>
  <si>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</si>
  <si>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</si>
  <si>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</si>
  <si>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</si>
  <si>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</si>
  <si>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</si>
  <si>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</si>
  <si>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</si>
  <si>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</si>
  <si>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</si>
  <si>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</si>
  <si>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</si>
  <si>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</si>
  <si>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</si>
  <si>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</si>
  <si>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</si>
  <si>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</si>
  <si>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</si>
  <si>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</si>
  <si>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</si>
  <si>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</si>
  <si>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</si>
  <si>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</si>
  <si>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</si>
  <si>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</si>
  <si>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</si>
  <si>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</si>
  <si>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</si>
  <si>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</si>
  <si>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</si>
  <si>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</si>
  <si>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</si>
  <si>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</si>
  <si>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</si>
  <si>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</si>
  <si>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</si>
  <si>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</si>
  <si>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</si>
  <si>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</si>
  <si>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</si>
  <si>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</si>
  <si>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</si>
  <si>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</si>
  <si>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</si>
  <si>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</si>
  <si>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</si>
  <si>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</si>
  <si>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</si>
  <si>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</si>
  <si>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</si>
  <si>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</si>
  <si>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</si>
  <si>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</si>
  <si>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</si>
  <si>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</si>
  <si>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</si>
  <si>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</si>
  <si>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</si>
  <si>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</si>
  <si>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</si>
  <si>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</si>
  <si>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</si>
  <si>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</si>
  <si>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</si>
  <si>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</si>
  <si>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</si>
  <si>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</si>
  <si>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</si>
  <si>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</si>
  <si>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</si>
  <si>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</si>
  <si>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</si>
  <si>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</si>
  <si>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</si>
  <si>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</si>
  <si>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</si>
  <si>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</si>
  <si>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</si>
  <si>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</si>
  <si>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</si>
  <si>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</si>
  <si>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</si>
  <si>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</si>
  <si>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</si>
  <si>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</si>
  <si>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</si>
  <si>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</si>
  <si>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</si>
  <si>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</si>
  <si>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</si>
  <si>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</si>
  <si>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</si>
  <si>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</si>
  <si>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</si>
  <si>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</si>
  <si>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</si>
  <si>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</si>
  <si>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</si>
  <si>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</si>
  <si>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</si>
  <si>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</si>
  <si>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</si>
  <si>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</si>
  <si>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</si>
  <si>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</si>
  <si>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</si>
  <si>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</si>
  <si>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</si>
  <si>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</si>
  <si>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</si>
  <si>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</si>
  <si>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</si>
  <si>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</si>
  <si>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</si>
  <si>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</si>
  <si>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</si>
  <si>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</si>
  <si>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</si>
  <si>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</si>
  <si>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</si>
  <si>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</si>
  <si>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</si>
  <si>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</si>
  <si>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</si>
  <si>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</si>
  <si>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</si>
  <si>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</si>
  <si>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</si>
  <si>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</si>
  <si>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</si>
  <si>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</si>
  <si>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</si>
  <si>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</si>
  <si>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</si>
  <si>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</si>
  <si>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</si>
  <si>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</si>
  <si>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</si>
  <si>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</si>
  <si>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</si>
  <si>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</si>
  <si>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</si>
  <si>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</si>
  <si>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</si>
  <si>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</si>
  <si>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</si>
  <si>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</si>
  <si>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</si>
  <si>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</si>
  <si>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</si>
  <si>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</si>
  <si>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</si>
  <si>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</si>
  <si>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</si>
  <si>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</si>
  <si>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</si>
  <si>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</si>
  <si>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</si>
  <si>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</si>
  <si>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</si>
  <si>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</si>
  <si>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</si>
  <si>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</si>
  <si>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</si>
  <si>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</si>
  <si>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</si>
  <si>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</si>
  <si>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</si>
  <si>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</si>
  <si>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</si>
  <si>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</si>
  <si>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</si>
  <si>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</si>
  <si>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</si>
  <si>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</si>
  <si>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</si>
  <si>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</si>
  <si>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</si>
  <si>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</si>
  <si>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</si>
  <si>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</si>
  <si>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</si>
  <si>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</si>
  <si>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</si>
  <si>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</si>
  <si>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</si>
  <si>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</si>
  <si>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</si>
  <si>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</si>
  <si>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</si>
  <si>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</si>
  <si>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</si>
  <si>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</si>
  <si>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</si>
  <si>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</si>
  <si>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</si>
  <si>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</si>
  <si>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</si>
  <si>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</si>
  <si>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</si>
  <si>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</si>
  <si>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</si>
  <si>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</si>
  <si>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</si>
  <si>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</si>
  <si>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</si>
  <si>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</si>
  <si>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</si>
  <si>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</si>
  <si>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</si>
  <si>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</si>
  <si>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</si>
  <si>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</si>
  <si>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</si>
  <si>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</si>
  <si>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</si>
  <si>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</si>
  <si>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</si>
  <si>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</si>
  <si>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</si>
  <si>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</si>
  <si>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</si>
  <si>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</si>
  <si>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</si>
  <si>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</si>
  <si>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</si>
  <si>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</si>
  <si>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</si>
  <si>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</si>
  <si>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</si>
  <si>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</si>
  <si>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</si>
  <si>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</si>
  <si>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</si>
  <si>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</si>
  <si>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</si>
  <si>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</si>
  <si>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</si>
  <si>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</si>
  <si>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</si>
  <si>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</si>
  <si>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</si>
  <si>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</si>
  <si>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</si>
  <si>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</si>
  <si>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</si>
  <si>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</si>
  <si>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</si>
  <si>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</si>
  <si>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</si>
  <si>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</si>
  <si>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</si>
  <si>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</si>
  <si>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</si>
  <si>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</si>
  <si>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</si>
  <si>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</si>
  <si>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</si>
  <si>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</si>
  <si>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</si>
  <si>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</si>
  <si>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</si>
  <si>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</si>
  <si>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</si>
  <si>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</si>
  <si>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</si>
  <si>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</si>
  <si>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</si>
  <si>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</si>
  <si>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</si>
  <si>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</si>
  <si>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</si>
  <si>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</si>
  <si>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</si>
  <si>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</si>
  <si>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</si>
  <si>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</si>
  <si>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</si>
  <si>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</si>
  <si>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</si>
  <si>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</si>
  <si>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</si>
  <si>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</si>
  <si>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</si>
  <si>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</si>
  <si>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</si>
  <si>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</si>
  <si>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</si>
  <si>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</si>
  <si>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</si>
  <si>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</si>
  <si>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</si>
  <si>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</si>
  <si>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</si>
  <si>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</si>
  <si>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</si>
  <si>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</si>
  <si>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</si>
  <si>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</si>
  <si>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</si>
  <si>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</si>
  <si>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</si>
  <si>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</si>
  <si>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</si>
  <si>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</si>
  <si>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</si>
  <si>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</si>
  <si>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</si>
  <si>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</si>
  <si>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</si>
  <si>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</si>
  <si>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</si>
  <si>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</si>
  <si>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</si>
  <si>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</si>
  <si>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</si>
  <si>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</si>
  <si>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</si>
  <si>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</si>
  <si>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</si>
  <si>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</si>
  <si>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</si>
  <si>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</si>
  <si>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</si>
  <si>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</si>
  <si>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</si>
  <si>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</si>
  <si>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</si>
  <si>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</si>
  <si>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</si>
  <si>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</si>
  <si>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</si>
  <si>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</si>
  <si>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</si>
  <si>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</si>
  <si>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</si>
  <si>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</si>
  <si>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</si>
  <si>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</si>
  <si>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</si>
  <si>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</si>
  <si>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</si>
  <si>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</si>
  <si>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</si>
  <si>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</si>
  <si>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</si>
  <si>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</si>
  <si>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</si>
  <si>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</si>
  <si>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</si>
  <si>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</si>
  <si>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</si>
  <si>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</si>
  <si>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</si>
  <si>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</si>
  <si>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</si>
  <si>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</si>
  <si>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</si>
  <si>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</si>
  <si>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</si>
  <si>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</si>
  <si>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</si>
  <si>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</si>
  <si>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</si>
  <si>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</si>
  <si>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</si>
  <si>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</si>
  <si>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</si>
  <si>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</si>
  <si>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</si>
  <si>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</si>
  <si>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</si>
  <si>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</si>
  <si>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</si>
  <si>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</si>
  <si>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</si>
  <si>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</si>
  <si>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</si>
  <si>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</si>
  <si>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</si>
  <si>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</si>
  <si>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</si>
  <si>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</si>
  <si>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</si>
  <si>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</si>
  <si>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</si>
  <si>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</si>
  <si>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</si>
  <si>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</si>
  <si>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</si>
  <si>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</si>
  <si>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</si>
  <si>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</si>
  <si>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</si>
  <si>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</si>
  <si>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</si>
  <si>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</si>
  <si>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</si>
  <si>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</si>
  <si>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</si>
  <si>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</si>
  <si>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</si>
  <si>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</si>
  <si>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</si>
  <si>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</si>
  <si>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</si>
  <si>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</si>
  <si>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</si>
  <si>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</si>
  <si>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</si>
  <si>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</si>
  <si>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</si>
  <si>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</si>
  <si>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</si>
  <si>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</si>
  <si>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</si>
  <si>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</si>
  <si>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</si>
  <si>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</si>
  <si>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</si>
  <si>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</si>
  <si>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</si>
  <si>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</si>
  <si>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</si>
  <si>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</si>
  <si>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</si>
  <si>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</si>
  <si>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</si>
  <si>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</si>
  <si>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</si>
  <si>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</si>
  <si>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</si>
  <si>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</si>
  <si>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</si>
  <si>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</si>
  <si>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</si>
  <si>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</si>
  <si>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</si>
  <si>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</si>
  <si>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</si>
  <si>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</si>
  <si>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</si>
  <si>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</si>
  <si>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</si>
  <si>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</si>
  <si>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</si>
  <si>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</si>
  <si>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</si>
  <si>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</si>
  <si>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</si>
  <si>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</si>
  <si>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</si>
  <si>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</si>
  <si>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</si>
  <si>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</si>
  <si>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</si>
  <si>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</si>
  <si>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</si>
  <si>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</si>
  <si>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</si>
  <si>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</si>
  <si>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</si>
  <si>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</si>
  <si>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</si>
  <si>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</si>
  <si>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</si>
  <si>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</si>
  <si>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</si>
  <si>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</si>
  <si>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</si>
  <si>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</si>
  <si>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</si>
  <si>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</si>
  <si>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</si>
  <si>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</si>
  <si>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</si>
  <si>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</si>
  <si>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</si>
  <si>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</si>
  <si>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</si>
  <si>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</si>
  <si>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</si>
  <si>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</si>
  <si>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</si>
  <si>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</si>
  <si>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</si>
  <si>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</si>
  <si>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</si>
  <si>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</si>
  <si>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</si>
  <si>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</si>
  <si>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</si>
  <si>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</si>
  <si>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</si>
  <si>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</si>
  <si>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</si>
  <si>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</si>
  <si>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</si>
  <si>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</si>
  <si>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</si>
  <si>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</si>
  <si>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</si>
  <si>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</si>
  <si>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</si>
  <si>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</si>
  <si>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</si>
  <si>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</si>
  <si>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</si>
  <si>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</si>
  <si>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</si>
  <si>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</si>
  <si>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</si>
  <si>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</si>
  <si>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</si>
  <si>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</si>
  <si>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</si>
  <si>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</si>
  <si>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</si>
  <si>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</si>
  <si>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</si>
  <si>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</si>
  <si>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</si>
  <si>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</si>
  <si>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</si>
  <si>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</si>
  <si>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</si>
  <si>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</si>
  <si>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</si>
  <si>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</si>
  <si>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</si>
  <si>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</si>
  <si>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</si>
  <si>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</si>
  <si>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</si>
  <si>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</si>
  <si>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</si>
  <si>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</si>
  <si>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</si>
  <si>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</si>
  <si>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</si>
  <si>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</si>
  <si>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</si>
  <si>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</si>
  <si>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</si>
  <si>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</si>
  <si>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</si>
  <si>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</si>
  <si>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</si>
  <si>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</si>
  <si>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</si>
  <si>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</si>
  <si>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</si>
  <si>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</si>
  <si>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</si>
  <si>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</si>
  <si>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</si>
  <si>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</si>
  <si>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</si>
  <si>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</si>
  <si>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</si>
  <si>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</si>
  <si>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</si>
  <si>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</si>
  <si>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</si>
  <si>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</si>
  <si>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</si>
  <si>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</si>
  <si>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</si>
  <si>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</si>
  <si>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</si>
  <si>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</si>
  <si>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</si>
  <si>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</si>
  <si>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</si>
  <si>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</si>
  <si>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</si>
  <si>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</si>
  <si>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</si>
  <si>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</si>
  <si>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</si>
  <si>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</si>
  <si>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</si>
  <si>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</si>
  <si>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</si>
  <si>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</si>
  <si>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</si>
  <si>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</si>
  <si>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</si>
  <si>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</si>
  <si>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</si>
  <si>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</si>
  <si>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</si>
  <si>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</si>
  <si>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</si>
  <si>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</si>
  <si>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</si>
  <si>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</si>
  <si>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</si>
  <si>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</si>
  <si>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</si>
  <si>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</si>
  <si>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</si>
  <si>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</si>
  <si>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</si>
  <si>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</si>
  <si>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</si>
  <si>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</si>
  <si>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</si>
  <si>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</si>
  <si>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</si>
  <si>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</si>
  <si>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</si>
  <si>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</si>
  <si>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</si>
  <si>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</si>
  <si>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</si>
  <si>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</si>
  <si>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</si>
  <si>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</si>
  <si>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</si>
  <si>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</si>
  <si>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</si>
  <si>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</si>
  <si>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</si>
  <si>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</si>
  <si>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</si>
  <si>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</si>
  <si>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</si>
  <si>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</si>
  <si>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</si>
  <si>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</si>
  <si>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</si>
  <si>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</si>
  <si>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</si>
  <si>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</si>
  <si>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</si>
  <si>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</si>
  <si>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</si>
  <si>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</si>
  <si>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</si>
  <si>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</si>
  <si>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</si>
  <si>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</si>
  <si>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</si>
  <si>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</si>
  <si>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</si>
  <si>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</si>
  <si>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</si>
  <si>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</si>
  <si>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</si>
  <si>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</si>
  <si>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</si>
  <si>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</si>
  <si>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</si>
  <si>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</si>
  <si>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</si>
  <si>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</si>
  <si>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</si>
  <si>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</si>
  <si>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</si>
  <si>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</si>
  <si>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</si>
  <si>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</si>
  <si>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</si>
  <si>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</si>
  <si>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</si>
  <si>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</si>
  <si>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</si>
  <si>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</si>
  <si>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</si>
  <si>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</si>
  <si>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</si>
  <si>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</si>
  <si>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</si>
  <si>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</si>
  <si>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</si>
  <si>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</si>
  <si>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</si>
  <si>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</si>
  <si>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</si>
  <si>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</si>
  <si>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</si>
  <si>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</si>
  <si>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</si>
  <si>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</si>
  <si>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</si>
  <si>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</si>
  <si>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</si>
  <si>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</si>
  <si>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</si>
  <si>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</si>
  <si>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</si>
  <si>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</si>
  <si>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</si>
  <si>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</si>
  <si>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</si>
  <si>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</si>
  <si>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</si>
  <si>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</si>
  <si>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</si>
  <si>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</si>
  <si>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</si>
  <si>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</si>
  <si>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</si>
  <si>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</si>
  <si>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</si>
  <si>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</si>
  <si>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</si>
  <si>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</si>
  <si>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</si>
  <si>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</si>
  <si>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</si>
  <si>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</si>
  <si>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</si>
  <si>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</si>
  <si>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</si>
  <si>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</si>
  <si>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</si>
  <si>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</si>
  <si>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</si>
  <si>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</si>
  <si>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</si>
  <si>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</si>
  <si>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</si>
  <si>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</si>
  <si>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</si>
  <si>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</si>
  <si>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</si>
  <si>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</si>
  <si>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</si>
  <si>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</si>
  <si>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</si>
  <si>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</si>
  <si>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</si>
  <si>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</si>
  <si>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</si>
  <si>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</si>
  <si>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</si>
  <si>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</si>
  <si>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</si>
  <si>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</si>
  <si>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</si>
  <si>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</si>
  <si>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</si>
  <si>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</si>
  <si>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</si>
  <si>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</si>
  <si>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</si>
  <si>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</si>
  <si>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</si>
  <si>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</si>
  <si>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</si>
  <si>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</si>
  <si>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</si>
  <si>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</si>
  <si>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</si>
  <si>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</si>
  <si>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</si>
  <si>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</si>
  <si>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</si>
  <si>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</si>
  <si>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</si>
  <si>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</si>
  <si>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</si>
  <si>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</si>
  <si>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</si>
  <si>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</si>
  <si>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</si>
  <si>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</si>
  <si>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</si>
  <si>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</si>
  <si>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</si>
  <si>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</si>
  <si>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</si>
  <si>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</si>
  <si>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</si>
  <si>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</si>
  <si>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</si>
  <si>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</si>
  <si>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</si>
  <si>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</si>
  <si>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</si>
  <si>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</si>
  <si>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</si>
  <si>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</si>
  <si>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</si>
  <si>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</si>
  <si>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</si>
  <si>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</si>
  <si>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</si>
  <si>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</si>
  <si>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</si>
  <si>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</si>
  <si>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</si>
  <si>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</si>
  <si>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</si>
  <si>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</si>
  <si>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</si>
  <si>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</si>
  <si>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</si>
  <si>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</si>
  <si>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</si>
  <si>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</si>
  <si>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</si>
  <si>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</si>
  <si>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</si>
  <si>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</si>
  <si>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</si>
  <si>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</si>
  <si>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</si>
  <si>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</si>
  <si>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</si>
  <si>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</si>
  <si>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</si>
  <si>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</si>
  <si>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</si>
  <si>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</si>
  <si>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</si>
  <si>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</si>
  <si>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</si>
  <si>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</si>
  <si>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</si>
  <si>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</si>
  <si>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</si>
  <si>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</si>
  <si>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</si>
  <si>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</si>
  <si>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</si>
  <si>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</si>
  <si>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</si>
  <si>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</si>
  <si>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</si>
  <si>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</si>
  <si>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</si>
  <si>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</si>
  <si>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</si>
  <si>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</si>
  <si>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</si>
  <si>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</si>
  <si>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</si>
  <si>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</si>
  <si>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</si>
  <si>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</si>
  <si>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</si>
  <si>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</si>
  <si>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</si>
  <si>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</si>
  <si>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</si>
  <si>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</si>
  <si>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</si>
  <si>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</si>
  <si>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</si>
  <si>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</si>
  <si>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</si>
  <si>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</si>
  <si>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</si>
  <si>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</si>
  <si>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</si>
  <si>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</si>
  <si>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</si>
  <si>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</si>
  <si>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</si>
  <si>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</si>
  <si>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</si>
  <si>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</si>
  <si>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</si>
  <si>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</si>
  <si>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</si>
  <si>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</si>
  <si>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</si>
  <si>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</si>
  <si>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</si>
  <si>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</si>
  <si>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</si>
  <si>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</si>
  <si>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</si>
  <si>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</si>
  <si>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</si>
  <si>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</si>
  <si>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</si>
  <si>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</si>
  <si>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</si>
  <si>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</si>
  <si>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</si>
  <si>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</si>
  <si>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</si>
  <si>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</si>
  <si>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</si>
  <si>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</si>
  <si>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</si>
  <si>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</si>
  <si>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</si>
  <si>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</si>
  <si>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</si>
  <si>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</si>
  <si>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</si>
  <si>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</si>
  <si>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</si>
  <si>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</si>
  <si>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</si>
  <si>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</si>
  <si>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</si>
  <si>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</si>
  <si>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</si>
  <si>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</si>
  <si>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</si>
  <si>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</si>
  <si>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</si>
  <si>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</si>
  <si>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</si>
  <si>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</si>
  <si>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</si>
  <si>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</si>
  <si>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</si>
  <si>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</si>
  <si>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</si>
  <si>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</si>
  <si>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</si>
  <si>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</si>
  <si>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</si>
  <si>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</si>
  <si>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</si>
  <si>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</si>
  <si>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</si>
  <si>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</si>
  <si>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</si>
  <si>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</si>
  <si>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</si>
  <si>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</si>
  <si>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</si>
  <si>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</si>
  <si>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</si>
  <si>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</si>
  <si>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</si>
  <si>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</si>
  <si>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</si>
  <si>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</si>
  <si>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</si>
  <si>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</si>
  <si>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</si>
  <si>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</si>
  <si>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</si>
  <si>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</si>
  <si>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</si>
  <si>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</si>
  <si>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</si>
  <si>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</si>
  <si>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</si>
  <si>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</si>
  <si>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</si>
  <si>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</si>
  <si>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</si>
  <si>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</si>
  <si>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</si>
  <si>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</si>
  <si>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</si>
  <si>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</si>
  <si>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</si>
  <si>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</si>
  <si>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</si>
  <si>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</si>
  <si>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</si>
  <si>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</si>
  <si>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</si>
  <si>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</si>
  <si>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</si>
  <si>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</si>
  <si>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</si>
  <si>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</si>
  <si>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</si>
  <si>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</si>
  <si>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</si>
  <si>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</si>
  <si>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</si>
  <si>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</si>
  <si>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</si>
  <si>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</si>
  <si>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</si>
  <si>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</si>
  <si>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</si>
  <si>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</si>
  <si>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</si>
  <si>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</si>
  <si>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</si>
  <si>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</si>
  <si>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</si>
  <si>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</si>
  <si>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</si>
  <si>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</si>
  <si>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</si>
  <si>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</si>
  <si>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</si>
  <si>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</si>
  <si>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</si>
  <si>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</si>
  <si>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</si>
  <si>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</si>
  <si>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</si>
  <si>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</si>
  <si>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</si>
  <si>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</si>
  <si>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</si>
  <si>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</si>
  <si>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</si>
  <si>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</si>
  <si>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</si>
  <si>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</si>
  <si>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</si>
  <si>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</si>
  <si>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</si>
  <si>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</si>
  <si>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</si>
  <si>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</si>
  <si>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</si>
  <si>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</si>
  <si>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</si>
  <si>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</si>
  <si>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</si>
  <si>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</si>
  <si>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</si>
  <si>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</si>
  <si>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</si>
  <si>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</si>
  <si>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</si>
  <si>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</si>
  <si>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</si>
  <si>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</si>
  <si>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</si>
  <si>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</si>
  <si>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</si>
  <si>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</si>
  <si>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</si>
  <si>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</si>
  <si>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</si>
  <si>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</si>
  <si>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</si>
  <si>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</si>
  <si>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</si>
  <si>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</si>
  <si>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</si>
  <si>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</si>
  <si>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</si>
  <si>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</si>
  <si>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</si>
  <si>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</si>
  <si>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</si>
  <si>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</si>
  <si>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</si>
  <si>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</si>
  <si>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</si>
  <si>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</si>
  <si>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</si>
  <si>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</si>
  <si>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</si>
  <si>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</si>
  <si>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</si>
  <si>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</si>
  <si>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</si>
  <si>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</si>
  <si>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</si>
  <si>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</si>
  <si>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</si>
  <si>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</si>
  <si>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</si>
  <si>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</si>
  <si>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</si>
  <si>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</si>
  <si>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</si>
  <si>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</si>
  <si>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</si>
  <si>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</si>
  <si>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</si>
  <si>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</si>
  <si>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</si>
  <si>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</si>
  <si>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</si>
  <si>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</si>
  <si>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</si>
  <si>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</si>
  <si>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</si>
  <si>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</si>
  <si>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</si>
  <si>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</si>
  <si>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</si>
  <si>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</si>
  <si>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</si>
  <si>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</si>
  <si>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</si>
  <si>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</si>
  <si>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</si>
  <si>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</si>
  <si>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</si>
  <si>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</si>
  <si>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</si>
  <si>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</si>
  <si>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</si>
  <si>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</si>
  <si>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</si>
  <si>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</si>
  <si>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</si>
  <si>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</si>
  <si>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</si>
  <si>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</si>
  <si>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</si>
  <si>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</si>
  <si>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</si>
  <si>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</si>
  <si>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</si>
  <si>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</si>
  <si>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</si>
  <si>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</si>
  <si>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</si>
  <si>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</si>
  <si>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</si>
  <si>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</si>
  <si>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</si>
  <si>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</si>
  <si>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</si>
  <si>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</si>
  <si>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</si>
  <si>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</si>
  <si>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</si>
  <si>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</si>
  <si>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</si>
  <si>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</si>
  <si>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</si>
  <si>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</si>
  <si>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</si>
  <si>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</si>
  <si>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</si>
  <si>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</si>
  <si>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</si>
  <si>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</si>
  <si>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</si>
  <si>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</si>
  <si>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</si>
  <si>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</si>
  <si>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</si>
  <si>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</si>
  <si>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</si>
  <si>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</si>
  <si>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</si>
  <si>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</si>
  <si>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</si>
  <si>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</si>
  <si>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</si>
  <si>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</si>
  <si>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</si>
  <si>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</si>
  <si>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</si>
  <si>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</si>
  <si>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</si>
  <si>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</si>
  <si>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</si>
  <si>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</si>
  <si>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</si>
  <si>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</si>
  <si>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</si>
  <si>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</si>
  <si>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</si>
  <si>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</si>
  <si>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</si>
  <si>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</si>
  <si>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</si>
  <si>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</si>
  <si>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</si>
  <si>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</si>
  <si>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</si>
  <si>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</si>
  <si>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</si>
  <si>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</si>
  <si>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</si>
  <si>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</si>
  <si>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</si>
  <si>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</si>
  <si>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</si>
  <si>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</si>
  <si>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</si>
  <si>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</si>
  <si>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</si>
  <si>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</si>
  <si>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</si>
  <si>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</si>
  <si>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</si>
  <si>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</si>
  <si>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</si>
  <si>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</si>
  <si>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</si>
  <si>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</si>
  <si>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</si>
  <si>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</si>
  <si>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</si>
  <si>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</si>
  <si>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</si>
  <si>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</si>
  <si>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</si>
  <si>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</si>
  <si>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</si>
  <si>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</si>
  <si>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</si>
  <si>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</si>
  <si>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</si>
  <si>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</si>
  <si>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</si>
  <si>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</si>
  <si>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</si>
  <si>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</si>
  <si>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</si>
  <si>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</si>
  <si>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</si>
  <si>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</si>
  <si>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</si>
  <si>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</si>
  <si>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</si>
  <si>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</si>
  <si>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</si>
  <si>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</si>
  <si>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</si>
  <si>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</si>
  <si>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</si>
  <si>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</si>
  <si>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</si>
  <si>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</si>
  <si>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</si>
  <si>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</si>
  <si>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</si>
  <si>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</si>
  <si>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</si>
  <si>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</si>
  <si>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</si>
  <si>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</si>
  <si>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</si>
  <si>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</si>
  <si>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</si>
  <si>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</si>
  <si>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</si>
  <si>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</si>
  <si>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</si>
  <si>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</si>
  <si>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</si>
  <si>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</si>
  <si>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</si>
  <si>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</si>
  <si>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</si>
  <si>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</si>
  <si>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</si>
  <si>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</si>
  <si>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</si>
  <si>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</si>
  <si>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</si>
  <si>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</si>
  <si>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</si>
  <si>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</si>
  <si>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</si>
  <si>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</si>
  <si>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</si>
  <si>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</si>
  <si>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</si>
  <si>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</si>
  <si>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</si>
  <si>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</si>
  <si>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</si>
  <si>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</si>
  <si>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</si>
  <si>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</si>
  <si>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</si>
  <si>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</si>
  <si>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</si>
  <si>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</si>
  <si>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</si>
  <si>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</si>
  <si>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</si>
  <si>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</si>
  <si>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</si>
  <si>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</si>
  <si>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</si>
  <si>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</si>
  <si>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</si>
  <si>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</si>
  <si>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</si>
  <si>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</si>
  <si>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</si>
  <si>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</si>
  <si>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</si>
  <si>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</si>
  <si>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</si>
  <si>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</si>
  <si>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</si>
  <si>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</si>
  <si>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</si>
  <si>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</si>
  <si>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</si>
  <si>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</si>
  <si>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</si>
  <si>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</si>
  <si>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</si>
  <si>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</si>
  <si>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</si>
  <si>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</si>
  <si>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</si>
  <si>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</si>
  <si>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</si>
  <si>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</si>
  <si>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</si>
  <si>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</si>
  <si>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</si>
  <si>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</si>
  <si>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</si>
  <si>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</si>
  <si>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</si>
  <si>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</si>
  <si>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</si>
  <si>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</si>
  <si>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</si>
  <si>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</si>
  <si>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</si>
  <si>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</si>
  <si>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</si>
  <si>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</si>
  <si>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</si>
  <si>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</si>
  <si>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</si>
  <si>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</si>
  <si>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</si>
  <si>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</si>
  <si>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</si>
  <si>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</si>
  <si>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</si>
  <si>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</si>
  <si>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</si>
  <si>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</si>
  <si>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</si>
  <si>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</si>
  <si>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</si>
  <si>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</si>
  <si>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</si>
  <si>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</si>
  <si>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</si>
  <si>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</si>
  <si>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</si>
  <si>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</si>
  <si>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</si>
  <si>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</si>
  <si>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</si>
  <si>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</si>
  <si>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</si>
  <si>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</si>
  <si>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</si>
  <si>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</si>
  <si>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</si>
  <si>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</si>
  <si>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</si>
  <si>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</si>
  <si>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</si>
  <si>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</si>
  <si>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</si>
  <si>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</si>
  <si>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</si>
  <si>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</si>
  <si>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</si>
  <si>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</si>
  <si>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</si>
  <si>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</si>
  <si>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</si>
  <si>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</si>
  <si>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</si>
  <si>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</si>
  <si>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</si>
  <si>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</si>
  <si>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</si>
  <si>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</si>
  <si>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</si>
  <si>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</si>
  <si>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</si>
  <si>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</si>
  <si>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</si>
  <si>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</si>
  <si>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</si>
  <si>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</si>
  <si>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</si>
  <si>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</si>
  <si>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</si>
  <si>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</si>
  <si>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</si>
  <si>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</si>
  <si>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</si>
  <si>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</si>
  <si>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</si>
  <si>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</si>
  <si>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</si>
  <si>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</si>
  <si>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</si>
  <si>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</si>
  <si>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</si>
  <si>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</si>
  <si>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</si>
  <si>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</si>
  <si>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</si>
  <si>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</si>
  <si>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</si>
  <si>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</si>
  <si>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</si>
  <si>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</si>
  <si>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</si>
  <si>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</si>
  <si>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</si>
  <si>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</si>
  <si>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</si>
  <si>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</si>
  <si>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</si>
  <si>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</si>
  <si>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</si>
  <si>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</si>
  <si>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</si>
  <si>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</si>
  <si>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</si>
  <si>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</si>
  <si>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</si>
  <si>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</si>
  <si>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</si>
  <si>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</si>
  <si>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</si>
  <si>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</si>
  <si>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</si>
  <si>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</si>
  <si>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</si>
  <si>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</si>
  <si>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</si>
  <si>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</si>
  <si>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</si>
  <si>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</si>
  <si>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</si>
  <si>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</si>
  <si>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</si>
  <si>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</si>
  <si>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</si>
  <si>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</si>
  <si>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</si>
  <si>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</si>
  <si>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</si>
  <si>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</si>
  <si>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</si>
  <si>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</si>
  <si>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</si>
  <si>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</si>
  <si>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</si>
  <si>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</si>
  <si>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</si>
  <si>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</si>
  <si>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</si>
  <si>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</si>
  <si>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</si>
  <si>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</si>
  <si>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</si>
  <si>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</si>
  <si>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</si>
  <si>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</si>
  <si>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</si>
  <si>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</si>
  <si>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</si>
  <si>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</si>
  <si>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</si>
  <si>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</si>
  <si>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</si>
  <si>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</si>
  <si>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</si>
  <si>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</si>
  <si>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</si>
  <si>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</si>
  <si>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</si>
  <si>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</si>
  <si>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</si>
  <si>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</si>
  <si>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</si>
  <si>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</si>
  <si>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</si>
  <si>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</si>
  <si>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</si>
  <si>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</si>
  <si>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</si>
  <si>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</si>
  <si>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</si>
  <si>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</si>
  <si>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</si>
  <si>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</si>
  <si>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</si>
  <si>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</si>
  <si>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</si>
  <si>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</si>
  <si>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</si>
  <si>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</si>
  <si>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</si>
  <si>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</si>
  <si>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</si>
  <si>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</si>
  <si>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</si>
  <si>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</si>
  <si>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</si>
  <si>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</si>
  <si>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</si>
  <si>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</si>
  <si>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</si>
  <si>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</si>
  <si>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</si>
  <si>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</si>
  <si>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</si>
  <si>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</si>
  <si>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</si>
  <si>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</si>
  <si>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</si>
  <si>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</si>
  <si>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</si>
  <si>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</si>
  <si>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</si>
  <si>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</si>
  <si>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</si>
  <si>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</si>
  <si>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</si>
  <si>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</si>
  <si>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</si>
  <si>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</si>
  <si>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</si>
  <si>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</si>
  <si>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</si>
  <si>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</si>
  <si>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</si>
  <si>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</si>
  <si>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</si>
  <si>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</si>
  <si>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</si>
  <si>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</si>
  <si>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</si>
  <si>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</si>
  <si>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</si>
  <si>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</si>
  <si>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</si>
  <si>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</si>
  <si>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</si>
  <si>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</si>
  <si>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</si>
  <si>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</si>
  <si>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</si>
  <si>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</si>
  <si>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</si>
  <si>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</si>
  <si>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</si>
  <si>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</si>
  <si>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</si>
  <si>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</si>
  <si>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</si>
  <si>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</si>
  <si>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</si>
  <si>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</si>
  <si>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</si>
  <si>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</si>
  <si>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</si>
  <si>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</si>
  <si>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</si>
  <si>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</si>
  <si>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</si>
  <si>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</si>
  <si>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</si>
  <si>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</si>
  <si>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</si>
  <si>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</si>
  <si>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</si>
  <si>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</si>
  <si>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</si>
  <si>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</si>
  <si>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</si>
  <si>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</si>
  <si>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</si>
  <si>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</si>
  <si>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</si>
  <si>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</si>
  <si>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</si>
  <si>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</si>
  <si>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</si>
  <si>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</si>
  <si>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</si>
  <si>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</si>
  <si>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</si>
  <si>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</si>
  <si>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</si>
  <si>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</si>
  <si>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</si>
  <si>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</si>
  <si>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</si>
  <si>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</si>
  <si>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</si>
  <si>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</si>
  <si>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</si>
  <si>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</si>
  <si>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</si>
  <si>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</si>
  <si>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</si>
  <si>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</si>
  <si>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</si>
  <si>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</si>
  <si>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</si>
  <si>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</si>
  <si>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</si>
  <si>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</si>
  <si>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</si>
  <si>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</si>
  <si>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</si>
  <si>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</si>
  <si>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</si>
  <si>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</si>
  <si>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</si>
  <si>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</si>
  <si>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</si>
  <si>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</si>
  <si>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</si>
  <si>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</si>
  <si>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</si>
  <si>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</si>
  <si>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</si>
  <si>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</si>
  <si>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</si>
  <si>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</si>
  <si>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</si>
  <si>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</si>
  <si>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</si>
  <si>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</si>
  <si>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</si>
  <si>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</si>
  <si>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</si>
  <si>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</si>
  <si>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</si>
  <si>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</si>
  <si>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</si>
  <si>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</si>
  <si>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</si>
  <si>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</si>
  <si>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</si>
  <si>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</si>
  <si>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</si>
  <si>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</si>
  <si>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</si>
  <si>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</si>
  <si>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</si>
  <si>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</si>
  <si>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</si>
  <si>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</si>
  <si>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</si>
  <si>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</si>
  <si>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</si>
  <si>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</si>
  <si>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</si>
  <si>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</si>
  <si>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</si>
  <si>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</si>
  <si>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</si>
  <si>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</si>
  <si>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</si>
  <si>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</si>
  <si>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</si>
  <si>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</si>
  <si>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</si>
  <si>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</si>
  <si>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</si>
  <si>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</si>
  <si>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</si>
  <si>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</si>
  <si>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</si>
  <si>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</si>
  <si>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</si>
  <si>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</si>
  <si>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</si>
  <si>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</si>
  <si>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</si>
  <si>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</si>
  <si>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</si>
  <si>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</si>
  <si>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</si>
  <si>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</si>
  <si>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</si>
  <si>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</si>
  <si>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</si>
  <si>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</si>
  <si>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</si>
  <si>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</si>
  <si>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</si>
  <si>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</si>
  <si>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</si>
  <si>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</si>
  <si>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</si>
  <si>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</si>
  <si>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</si>
  <si>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</si>
  <si>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</si>
  <si>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</si>
  <si>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</si>
  <si>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</si>
  <si>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</si>
  <si>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</si>
  <si>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</si>
  <si>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</si>
  <si>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</si>
  <si>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</si>
  <si>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</si>
  <si>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</si>
  <si>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</si>
  <si>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</si>
  <si>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</si>
  <si>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</si>
  <si>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</si>
  <si>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</si>
  <si>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</si>
  <si>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</si>
  <si>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</si>
  <si>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</si>
  <si>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</si>
  <si>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</si>
  <si>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</si>
  <si>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</si>
  <si>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</si>
  <si>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</si>
  <si>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</si>
  <si>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</si>
  <si>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</si>
  <si>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</si>
  <si>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</si>
  <si>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</si>
  <si>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</si>
  <si>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</si>
  <si>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</si>
  <si>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</si>
  <si>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</si>
  <si>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</si>
  <si>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</si>
  <si>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</si>
  <si>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</si>
  <si>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</si>
  <si>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</si>
  <si>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</si>
  <si>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</si>
  <si>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</si>
  <si>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</si>
  <si>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</si>
  <si>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</si>
  <si>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</si>
  <si>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</si>
  <si>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</si>
  <si>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</si>
  <si>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</si>
  <si>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</si>
  <si>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</si>
  <si>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</si>
  <si>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</si>
  <si>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</si>
  <si>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</si>
  <si>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</si>
  <si>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</si>
  <si>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</si>
  <si>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</si>
  <si>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</si>
  <si>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</si>
  <si>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</si>
  <si>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</si>
  <si>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</si>
  <si>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</si>
  <si>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</si>
  <si>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</si>
  <si>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</si>
  <si>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</si>
  <si>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</si>
  <si>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</si>
  <si>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</si>
  <si>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</si>
  <si>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</si>
  <si>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</si>
  <si>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</si>
  <si>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</si>
  <si>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</si>
  <si>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</si>
  <si>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</si>
  <si>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</si>
  <si>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</si>
  <si>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</si>
  <si>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</si>
  <si>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</si>
  <si>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</si>
  <si>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</si>
  <si>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</si>
  <si>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</si>
  <si>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</si>
  <si>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</si>
  <si>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</si>
  <si>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</si>
  <si>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</si>
  <si>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</si>
  <si>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</si>
  <si>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</si>
  <si>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</si>
  <si>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</si>
  <si>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</si>
  <si>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</si>
  <si>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</si>
  <si>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</si>
  <si>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</si>
  <si>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</si>
  <si>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</si>
  <si>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</si>
  <si>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</si>
  <si>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</si>
  <si>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</si>
  <si>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</si>
  <si>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</si>
  <si>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</si>
  <si>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</si>
  <si>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</si>
  <si>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</si>
  <si>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</si>
  <si>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</si>
  <si>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</si>
  <si>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</si>
  <si>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</si>
  <si>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</si>
  <si>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</si>
  <si>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</si>
  <si>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</si>
  <si>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</si>
  <si>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</si>
  <si>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</si>
  <si>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</si>
  <si>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</si>
  <si>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</si>
  <si>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</si>
  <si>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</si>
  <si>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</si>
  <si>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</si>
  <si>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</si>
  <si>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</si>
  <si>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</si>
  <si>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</si>
  <si>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</si>
  <si>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</si>
  <si>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</si>
  <si>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</si>
  <si>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</si>
  <si>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</si>
  <si>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</si>
  <si>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</si>
  <si>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</si>
  <si>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</si>
  <si>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</si>
  <si>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</si>
  <si>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</si>
  <si>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</si>
  <si>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</si>
  <si>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</si>
  <si>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</si>
  <si>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</si>
  <si>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</si>
  <si>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</si>
  <si>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</si>
  <si>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</si>
  <si>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</si>
  <si>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</si>
  <si>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</si>
  <si>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</si>
  <si>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</si>
  <si>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</si>
  <si>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</si>
  <si>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</si>
  <si>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</si>
  <si>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</si>
  <si>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</si>
  <si>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</si>
  <si>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</si>
  <si>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</si>
  <si>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</si>
  <si>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</si>
  <si>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</si>
  <si>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</si>
  <si>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</si>
  <si>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</si>
  <si>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</si>
  <si>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</si>
  <si>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</si>
  <si>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</si>
  <si>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</si>
  <si>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</si>
  <si>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</si>
  <si>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</si>
  <si>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</si>
  <si>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</si>
  <si>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</si>
  <si>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</si>
  <si>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</si>
  <si>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</si>
  <si>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</si>
  <si>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</si>
  <si>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</si>
  <si>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</si>
  <si>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</si>
  <si>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</si>
  <si>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</si>
  <si>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</si>
  <si>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</si>
  <si>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</si>
  <si>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</si>
  <si>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</si>
  <si>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</si>
  <si>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</si>
  <si>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</si>
  <si>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</si>
  <si>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</si>
  <si>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</si>
  <si>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</si>
  <si>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</si>
  <si>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</si>
  <si>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</si>
  <si>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</si>
  <si>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</si>
  <si>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</si>
  <si>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</si>
  <si>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</si>
  <si>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</si>
  <si>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</si>
  <si>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</si>
  <si>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</si>
  <si>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</si>
  <si>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</si>
  <si>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</si>
  <si>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</si>
  <si>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</si>
  <si>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</si>
  <si>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</si>
  <si>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</si>
  <si>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</si>
  <si>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</si>
  <si>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</si>
  <si>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</si>
  <si>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</si>
  <si>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</si>
  <si>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</si>
  <si>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</si>
  <si>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</si>
  <si>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</si>
  <si>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</si>
  <si>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</si>
  <si>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</si>
  <si>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</si>
  <si>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</si>
  <si>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</si>
  <si>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</si>
  <si>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</si>
  <si>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</si>
  <si>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</si>
  <si>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</si>
  <si>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</si>
  <si>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</si>
  <si>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</si>
  <si>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</si>
  <si>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</si>
  <si>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</si>
  <si>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</si>
  <si>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</si>
  <si>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</si>
  <si>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</si>
  <si>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</si>
  <si>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</si>
  <si>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</si>
  <si>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</si>
  <si>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</si>
  <si>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</si>
  <si>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</si>
  <si>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</si>
  <si>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</si>
  <si>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</si>
  <si>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</si>
  <si>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</si>
  <si>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</si>
  <si>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</si>
  <si>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</si>
  <si>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</si>
  <si>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</si>
  <si>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</si>
  <si>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</si>
  <si>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</si>
  <si>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</si>
  <si>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</si>
  <si>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</si>
  <si>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</si>
  <si>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</si>
  <si>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</si>
  <si>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</si>
  <si>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</si>
  <si>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</si>
  <si>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</si>
  <si>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</si>
  <si>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</si>
  <si>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</si>
  <si>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</si>
  <si>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</si>
  <si>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</si>
  <si>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</si>
  <si>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</si>
  <si>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</si>
  <si>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</si>
  <si>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</si>
  <si>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</si>
  <si>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</si>
  <si>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</si>
  <si>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</si>
  <si>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</si>
  <si>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</si>
  <si>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</si>
  <si>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</si>
  <si>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</si>
  <si>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</si>
  <si>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</si>
  <si>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</si>
  <si>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</si>
  <si>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</si>
  <si>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</si>
  <si>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</si>
  <si>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</si>
  <si>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</si>
  <si>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</si>
  <si>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</si>
  <si>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</si>
  <si>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</si>
  <si>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</si>
  <si>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</si>
  <si>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</si>
  <si>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</si>
  <si>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</si>
  <si>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</si>
  <si>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</si>
  <si>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</si>
  <si>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</si>
  <si>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</si>
  <si>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</si>
  <si>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</si>
  <si>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</si>
  <si>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</si>
  <si>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</si>
  <si>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</si>
  <si>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</si>
  <si>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</si>
  <si>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</si>
  <si>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</si>
  <si>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</si>
  <si>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</si>
  <si>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</si>
  <si>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</si>
  <si>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</si>
  <si>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</si>
  <si>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</si>
  <si>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</si>
  <si>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</si>
  <si>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</si>
  <si>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</si>
  <si>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</si>
  <si>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</si>
  <si>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</si>
  <si>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</si>
  <si>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</si>
  <si>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</si>
  <si>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</si>
  <si>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</si>
  <si>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</si>
  <si>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</si>
  <si>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</si>
  <si>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</si>
  <si>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</si>
  <si>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</si>
  <si>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</si>
  <si>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</si>
  <si>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</si>
  <si>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</si>
  <si>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</si>
  <si>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</si>
  <si>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</si>
  <si>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</si>
  <si>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</si>
  <si>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</si>
  <si>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</si>
  <si>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</si>
  <si>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</si>
  <si>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</si>
  <si>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</si>
  <si>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</si>
  <si>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</si>
  <si>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</si>
  <si>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</si>
  <si>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</si>
  <si>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</si>
  <si>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</si>
  <si>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</si>
  <si>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</si>
  <si>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</si>
  <si>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</si>
  <si>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</si>
  <si>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</si>
  <si>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</si>
  <si>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</si>
  <si>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</si>
  <si>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</si>
  <si>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</si>
  <si>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</si>
  <si>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</si>
  <si>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</si>
  <si>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</si>
  <si>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</si>
  <si>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</si>
  <si>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</si>
  <si>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</si>
  <si>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</si>
  <si>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</si>
  <si>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</si>
  <si>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</si>
  <si>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</si>
  <si>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</si>
  <si>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</si>
  <si>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</si>
  <si>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</si>
  <si>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</si>
  <si>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</si>
  <si>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</si>
  <si>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</si>
  <si>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</si>
  <si>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</si>
  <si>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</si>
  <si>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</si>
  <si>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</si>
  <si>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</si>
  <si>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</si>
  <si>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</si>
  <si>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</si>
  <si>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</si>
  <si>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</si>
  <si>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</si>
  <si>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</si>
  <si>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</si>
  <si>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</si>
  <si>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</si>
  <si>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</si>
  <si>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</si>
  <si>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</si>
  <si>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</si>
  <si>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</si>
  <si>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</si>
  <si>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</si>
  <si>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</si>
  <si>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</si>
  <si>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</si>
  <si>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</si>
  <si>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</si>
  <si>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</si>
  <si>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</si>
  <si>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</si>
  <si>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</si>
  <si>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</si>
  <si>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</si>
  <si>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</si>
  <si>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</si>
  <si>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</si>
  <si>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</si>
  <si>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</si>
  <si>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</si>
  <si>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</si>
  <si>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</si>
  <si>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</si>
  <si>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</si>
  <si>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</si>
  <si>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</si>
  <si>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</si>
  <si>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</si>
  <si>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</si>
  <si>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</si>
  <si>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</si>
  <si>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</si>
  <si>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</si>
  <si>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</si>
  <si>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</si>
  <si>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</si>
  <si>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</si>
  <si>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</si>
  <si>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</si>
  <si>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</si>
  <si>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</si>
  <si>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</si>
  <si>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</si>
  <si>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</si>
  <si>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</si>
  <si>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</si>
  <si>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</si>
  <si>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</si>
  <si>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</si>
  <si>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</si>
  <si>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</si>
  <si>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</si>
  <si>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</si>
  <si>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</si>
  <si>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</si>
  <si>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</si>
  <si>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</si>
  <si>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</si>
  <si>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</si>
  <si>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</si>
  <si>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</si>
  <si>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</si>
  <si>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</si>
  <si>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</si>
  <si>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</si>
  <si>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</si>
  <si>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</si>
  <si>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</si>
  <si>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</si>
  <si>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</si>
  <si>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</si>
  <si>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</si>
  <si>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</si>
  <si>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</si>
  <si>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</si>
  <si>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</si>
  <si>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</si>
  <si>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</si>
  <si>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</si>
  <si>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</si>
  <si>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</si>
  <si>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</si>
  <si>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</si>
  <si>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</si>
  <si>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</si>
  <si>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</si>
  <si>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</si>
  <si>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</si>
  <si>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</si>
  <si>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</si>
  <si>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</si>
  <si>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</si>
  <si>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</si>
  <si>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</si>
  <si>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</si>
  <si>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</si>
  <si>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</si>
  <si>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</si>
  <si>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</si>
  <si>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</si>
  <si>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</si>
  <si>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</si>
  <si>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</si>
  <si>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</si>
  <si>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</si>
  <si>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</si>
  <si>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</si>
  <si>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</si>
  <si>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</si>
  <si>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</si>
  <si>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</si>
  <si>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</si>
  <si>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</si>
  <si>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</si>
  <si>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</si>
  <si>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</si>
  <si>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</si>
  <si>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</si>
  <si>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</si>
  <si>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</si>
  <si>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</si>
  <si>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</si>
  <si>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</si>
  <si>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</si>
  <si>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</si>
  <si>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</si>
  <si>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</si>
  <si>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</si>
  <si>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</si>
  <si>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</si>
  <si>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</si>
  <si>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</si>
  <si>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</si>
  <si>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</si>
  <si>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</si>
  <si>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</si>
  <si>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</si>
  <si>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</si>
  <si>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</si>
  <si>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</si>
  <si>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</si>
  <si>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</si>
  <si>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</si>
  <si>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</si>
  <si>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</si>
  <si>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</si>
  <si>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</si>
  <si>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</si>
  <si>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</si>
  <si>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</si>
  <si>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</si>
  <si>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</si>
  <si>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</si>
  <si>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</si>
  <si>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</si>
  <si>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</si>
  <si>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</si>
  <si>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</si>
  <si>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</si>
  <si>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</si>
  <si>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</si>
  <si>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</si>
  <si>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</si>
  <si>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</si>
  <si>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</si>
  <si>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</si>
  <si>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</si>
  <si>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</si>
  <si>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</si>
  <si>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</si>
  <si>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</si>
  <si>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</si>
  <si>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</si>
  <si>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</si>
  <si>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</si>
  <si>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</si>
  <si>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</si>
  <si>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</si>
  <si>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</si>
  <si>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</si>
  <si>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</si>
  <si>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</si>
  <si>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</si>
  <si>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</si>
  <si>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</si>
  <si>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</si>
  <si>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</si>
  <si>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</si>
  <si>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</si>
  <si>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</si>
  <si>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</si>
  <si>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</si>
  <si>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</si>
  <si>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</si>
  <si>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</si>
  <si>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</si>
  <si>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</si>
  <si>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</si>
  <si>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</si>
  <si>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</si>
  <si>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</si>
  <si>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</si>
  <si>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</si>
  <si>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</si>
  <si>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</si>
  <si>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</si>
  <si>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</si>
  <si>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</si>
  <si>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</si>
  <si>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</si>
  <si>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</si>
  <si>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</si>
  <si>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</si>
  <si>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</si>
  <si>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</si>
  <si>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</si>
  <si>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</si>
  <si>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</si>
  <si>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</si>
  <si>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</si>
  <si>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</si>
  <si>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</si>
  <si>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</si>
  <si>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</si>
  <si>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</si>
  <si>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</si>
  <si>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</si>
  <si>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</si>
  <si>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</si>
  <si>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</si>
  <si>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</si>
  <si>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</si>
  <si>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</si>
  <si>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</si>
  <si>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</si>
  <si>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</si>
  <si>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</si>
  <si>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</si>
  <si>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</si>
  <si>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</si>
  <si>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</si>
  <si>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</si>
  <si>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</si>
  <si>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</si>
  <si>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</si>
  <si>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</si>
  <si>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</si>
  <si>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</si>
  <si>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</si>
  <si>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</si>
  <si>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</si>
  <si>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</si>
  <si>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</si>
  <si>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</si>
  <si>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</si>
  <si>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</si>
  <si>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</si>
  <si>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</si>
  <si>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</si>
  <si>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</si>
  <si>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</si>
  <si>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</si>
  <si>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</si>
  <si>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</si>
  <si>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</si>
  <si>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</si>
  <si>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</si>
  <si>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</si>
  <si>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</si>
  <si>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</si>
  <si>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</si>
  <si>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</si>
  <si>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</si>
  <si>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</si>
  <si>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</si>
  <si>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</si>
  <si>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</si>
  <si>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</si>
  <si>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</si>
  <si>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</si>
  <si>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</si>
  <si>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</si>
  <si>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</si>
  <si>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</si>
  <si>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</si>
  <si>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</si>
  <si>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</si>
  <si>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</si>
  <si>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</si>
  <si>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</si>
  <si>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</si>
  <si>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</si>
  <si>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</si>
  <si>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</si>
  <si>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</si>
  <si>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</si>
  <si>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</si>
  <si>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</si>
  <si>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</si>
  <si>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</si>
  <si>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</si>
  <si>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</si>
  <si>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</si>
  <si>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</si>
  <si>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</si>
  <si>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</si>
  <si>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</si>
  <si>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</si>
  <si>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</si>
  <si>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</si>
  <si>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</si>
  <si>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</si>
  <si>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</si>
  <si>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</si>
  <si>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</si>
  <si>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</si>
  <si>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</si>
  <si>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</si>
  <si>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</si>
  <si>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</si>
  <si>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</si>
  <si>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</si>
  <si>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</si>
  <si>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</si>
  <si>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</si>
  <si>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</si>
  <si>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</si>
  <si>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</si>
  <si>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</si>
  <si>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</si>
  <si>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</si>
  <si>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</si>
  <si>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</si>
  <si>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</si>
  <si>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</si>
  <si>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</si>
  <si>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</si>
  <si>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</si>
  <si>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</si>
  <si>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</si>
  <si>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</si>
  <si>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</si>
  <si>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</si>
  <si>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</si>
  <si>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</si>
  <si>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</si>
  <si>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</si>
  <si>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</si>
  <si>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</si>
  <si>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</si>
  <si>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</si>
  <si>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</si>
  <si>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</si>
  <si>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</si>
  <si>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</si>
  <si>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</si>
  <si>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</si>
  <si>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</si>
  <si>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</si>
  <si>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</si>
  <si>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</si>
  <si>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</si>
  <si>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</si>
  <si>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</si>
  <si>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</si>
  <si>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</si>
  <si>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</si>
  <si>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</si>
  <si>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</si>
  <si>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</si>
  <si>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</si>
  <si>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</si>
  <si>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</si>
  <si>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</si>
  <si>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</si>
  <si>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</si>
  <si>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</si>
  <si>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</si>
  <si>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</si>
  <si>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</si>
  <si>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</si>
  <si>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</si>
  <si>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</si>
  <si>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</si>
  <si>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</si>
  <si>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</si>
  <si>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</si>
  <si>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</si>
  <si>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</si>
  <si>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</si>
  <si>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</si>
  <si>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</si>
  <si>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</si>
  <si>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</si>
  <si>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</si>
  <si>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</si>
  <si>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</si>
  <si>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</si>
  <si>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</si>
  <si>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</si>
  <si>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</si>
  <si>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</si>
  <si>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</si>
  <si>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</si>
  <si>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</si>
  <si>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</si>
  <si>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</si>
  <si>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</si>
  <si>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</si>
  <si>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</si>
  <si>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</si>
  <si>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</si>
  <si>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</si>
  <si>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</si>
  <si>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</si>
  <si>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</si>
  <si>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</si>
  <si>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</si>
  <si>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</si>
  <si>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</si>
  <si>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</si>
  <si>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</si>
  <si>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</si>
  <si>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</si>
  <si>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</si>
  <si>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</si>
  <si>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</si>
  <si>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</si>
  <si>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</si>
  <si>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</si>
  <si>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</si>
  <si>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</si>
  <si>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</si>
  <si>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</si>
  <si>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</si>
  <si>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</si>
  <si>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</si>
  <si>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</si>
  <si>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</si>
  <si>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</si>
  <si>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</si>
  <si>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</si>
  <si>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</si>
  <si>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</si>
  <si>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</si>
  <si>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</si>
  <si>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</si>
  <si>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</si>
  <si>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</si>
  <si>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</si>
  <si>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</si>
  <si>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</si>
  <si>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</si>
  <si>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</si>
  <si>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</si>
  <si>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</si>
  <si>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</si>
  <si>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</si>
  <si>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</si>
  <si>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</si>
  <si>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</si>
  <si>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</si>
  <si>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</si>
  <si>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</si>
  <si>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</si>
  <si>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</si>
  <si>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</si>
  <si>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</si>
  <si>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</si>
  <si>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</si>
  <si>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</si>
  <si>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</si>
  <si>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</si>
  <si>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</si>
  <si>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</si>
  <si>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</si>
  <si>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</si>
  <si>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</si>
  <si>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</si>
  <si>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</si>
  <si>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</si>
  <si>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</si>
  <si>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</si>
  <si>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</si>
  <si>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</si>
  <si>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</si>
  <si>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</si>
  <si>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</si>
  <si>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</si>
  <si>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</si>
  <si>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</si>
  <si>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</si>
  <si>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</si>
  <si>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</si>
  <si>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</si>
  <si>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</si>
  <si>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</si>
  <si>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</si>
  <si>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</si>
  <si>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</si>
  <si>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</si>
  <si>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</si>
  <si>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</si>
  <si>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</si>
  <si>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</si>
  <si>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</si>
  <si>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</si>
  <si>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</si>
  <si>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</si>
  <si>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</si>
  <si>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</si>
  <si>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</si>
  <si>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</si>
  <si>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</si>
  <si>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</si>
  <si>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</si>
  <si>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</si>
  <si>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</si>
  <si>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</si>
  <si>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</si>
  <si>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</si>
  <si>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</si>
  <si>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</si>
  <si>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</si>
  <si>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</si>
  <si>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</si>
  <si>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</si>
  <si>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</si>
  <si>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</si>
  <si>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</si>
  <si>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</si>
  <si>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</si>
  <si>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</si>
  <si>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</si>
  <si>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</si>
  <si>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</si>
  <si>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</si>
  <si>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</si>
  <si>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</si>
  <si>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</si>
  <si>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</si>
  <si>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</si>
  <si>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</si>
  <si>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</si>
  <si>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</si>
  <si>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</si>
  <si>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</si>
  <si>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</si>
  <si>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</si>
  <si>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</si>
  <si>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</si>
  <si>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</si>
  <si>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</si>
  <si>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</si>
  <si>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</si>
  <si>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</si>
  <si>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</si>
  <si>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</si>
  <si>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</si>
  <si>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</si>
  <si>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</si>
  <si>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</si>
  <si>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</si>
  <si>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</si>
  <si>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</si>
  <si>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</si>
  <si>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</si>
  <si>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</si>
  <si>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</si>
  <si>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</si>
  <si>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</si>
  <si>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</si>
  <si>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</si>
  <si>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</si>
  <si>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</si>
  <si>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</si>
  <si>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</si>
  <si>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</si>
  <si>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</si>
  <si>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</si>
  <si>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</si>
  <si>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</si>
  <si>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</si>
  <si>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</si>
  <si>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</si>
  <si>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</si>
  <si>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</si>
  <si>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</si>
  <si>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</si>
  <si>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</si>
  <si>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</si>
  <si>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</si>
  <si>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</si>
  <si>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</si>
  <si>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</si>
  <si>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</si>
  <si>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</si>
  <si>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</si>
  <si>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</si>
  <si>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</si>
  <si>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</si>
  <si>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</si>
  <si>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</si>
  <si>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</si>
  <si>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</si>
  <si>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</si>
  <si>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</si>
  <si>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</si>
  <si>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</si>
  <si>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</si>
  <si>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</si>
  <si>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</si>
  <si>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</si>
  <si>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</si>
  <si>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</si>
  <si>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</si>
  <si>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</si>
  <si>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</si>
  <si>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</si>
  <si>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</si>
  <si>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</si>
  <si>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</si>
  <si>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</si>
  <si>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</si>
  <si>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</si>
  <si>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</si>
  <si>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</si>
  <si>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</si>
  <si>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</si>
  <si>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</si>
  <si>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</si>
  <si>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</si>
  <si>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</si>
  <si>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</si>
  <si>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</si>
  <si>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</si>
  <si>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</si>
  <si>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</si>
  <si>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</si>
  <si>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</si>
  <si>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</si>
  <si>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</si>
  <si>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</si>
  <si>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</si>
  <si>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</si>
  <si>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</si>
  <si>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</si>
  <si>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</si>
  <si>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</si>
  <si>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</si>
  <si>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</si>
  <si>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</si>
  <si>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</si>
  <si>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</si>
  <si>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</si>
  <si>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</si>
  <si>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</si>
  <si>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</si>
  <si>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</si>
  <si>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</si>
  <si>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</si>
  <si>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</si>
  <si>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</si>
  <si>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</si>
  <si>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</si>
  <si>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</si>
  <si>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</si>
  <si>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</si>
  <si>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</si>
  <si>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</si>
  <si>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</si>
  <si>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</si>
  <si>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</si>
  <si>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</si>
  <si>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</si>
  <si>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</si>
  <si>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</si>
  <si>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</si>
  <si>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</si>
  <si>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</si>
  <si>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</si>
  <si>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</si>
  <si>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</si>
  <si>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</si>
  <si>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</si>
  <si>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</si>
  <si>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</si>
  <si>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</si>
  <si>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</si>
  <si>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</si>
  <si>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</si>
  <si>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</si>
  <si>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</si>
  <si>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</si>
  <si>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</si>
  <si>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</si>
  <si>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</si>
  <si>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</si>
  <si>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</si>
  <si>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</si>
  <si>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</si>
  <si>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</si>
  <si>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</si>
  <si>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</si>
  <si>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</si>
  <si>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</si>
  <si>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</si>
  <si>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</si>
  <si>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</si>
  <si>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</si>
  <si>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</si>
  <si>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</si>
  <si>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</si>
  <si>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</si>
  <si>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</si>
  <si>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</si>
  <si>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</si>
  <si>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</si>
  <si>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</si>
  <si>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</si>
  <si>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</si>
  <si>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</si>
  <si>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</si>
  <si>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</si>
  <si>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</si>
  <si>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</si>
  <si>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</si>
  <si>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</si>
  <si>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</si>
  <si>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</si>
  <si>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</si>
  <si>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</si>
  <si>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</si>
  <si>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</si>
  <si>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</si>
  <si>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</si>
  <si>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</si>
  <si>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</si>
  <si>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</si>
  <si>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</si>
  <si>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</si>
  <si>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</si>
  <si>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</si>
  <si>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</si>
  <si>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</si>
  <si>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</si>
  <si>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</si>
  <si>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</si>
  <si>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</si>
  <si>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</si>
  <si>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</si>
  <si>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</si>
  <si>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</si>
  <si>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</si>
  <si>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</si>
  <si>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</si>
  <si>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</si>
  <si>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</si>
  <si>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</si>
  <si>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</si>
  <si>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</si>
  <si>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</si>
  <si>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</si>
  <si>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</si>
  <si>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</si>
  <si>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</si>
  <si>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</si>
  <si>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</si>
  <si>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</si>
  <si>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</si>
  <si>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</si>
  <si>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</si>
  <si>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</si>
  <si>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</si>
  <si>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</si>
  <si>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</si>
  <si>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</si>
  <si>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</si>
  <si>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</si>
  <si>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</si>
  <si>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</si>
  <si>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</si>
  <si>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</si>
  <si>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</si>
  <si>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</si>
  <si>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</si>
  <si>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</si>
  <si>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</si>
  <si>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</si>
  <si>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</si>
  <si>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</si>
  <si>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</si>
  <si>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</si>
  <si>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</si>
  <si>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</si>
  <si>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</si>
  <si>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</si>
  <si>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</si>
  <si>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</si>
  <si>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</si>
  <si>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</si>
  <si>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</si>
  <si>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</si>
  <si>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</si>
  <si>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</si>
  <si>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</si>
  <si>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</si>
  <si>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</si>
  <si>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</si>
  <si>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</si>
  <si>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</si>
  <si>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</si>
  <si>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</si>
  <si>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</si>
  <si>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</si>
  <si>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</si>
  <si>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</si>
  <si>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</si>
  <si>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</si>
  <si>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</si>
  <si>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</si>
  <si>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</si>
  <si>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</si>
  <si>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</si>
  <si>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</si>
  <si>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</si>
  <si>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</si>
  <si>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</si>
  <si>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</si>
  <si>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</si>
  <si>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</si>
  <si>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</si>
  <si>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</si>
  <si>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</si>
  <si>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</si>
  <si>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</si>
  <si>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</si>
  <si>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</si>
  <si>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</si>
  <si>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</si>
  <si>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</si>
  <si>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</si>
  <si>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</si>
  <si>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</si>
  <si>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</si>
  <si>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</si>
  <si>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</si>
  <si>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</si>
  <si>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</si>
  <si>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</si>
  <si>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</si>
  <si>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</si>
  <si>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</si>
  <si>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</si>
  <si>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</si>
  <si>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</si>
  <si>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</si>
  <si>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</si>
  <si>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</si>
  <si>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</si>
  <si>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</si>
  <si>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</si>
  <si>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</si>
  <si>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</si>
  <si>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</si>
  <si>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</si>
  <si>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</si>
  <si>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</si>
  <si>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</si>
  <si>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</si>
  <si>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</si>
  <si>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</si>
  <si>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</si>
  <si>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</si>
  <si>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</si>
  <si>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</si>
  <si>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</si>
  <si>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</si>
  <si>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</si>
  <si>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</si>
  <si>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</si>
  <si>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</si>
  <si>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</si>
  <si>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</si>
  <si>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</si>
  <si>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</si>
  <si>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</si>
  <si>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</si>
  <si>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</si>
  <si>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</si>
  <si>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</si>
  <si>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</si>
  <si>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</si>
  <si>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</si>
  <si>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</si>
  <si>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</si>
  <si>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</si>
  <si>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</si>
  <si>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</si>
  <si>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</si>
  <si>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</si>
  <si>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</si>
  <si>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</si>
  <si>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</si>
  <si>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</si>
  <si>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</si>
  <si>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</si>
  <si>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</si>
  <si>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</si>
  <si>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</si>
  <si>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</si>
  <si>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</si>
  <si>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</si>
  <si>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</si>
  <si>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</si>
  <si>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</si>
  <si>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</si>
  <si>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</si>
  <si>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</si>
  <si>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</si>
  <si>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</si>
  <si>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</si>
  <si>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</si>
  <si>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</si>
  <si>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</si>
  <si>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</si>
  <si>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</si>
  <si>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</si>
  <si>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</si>
  <si>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</si>
  <si>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</si>
  <si>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</si>
  <si>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</si>
  <si>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</si>
  <si>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</si>
  <si>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</si>
  <si>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</si>
  <si>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</si>
  <si>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</si>
  <si>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</si>
  <si>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</si>
  <si>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</si>
  <si>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</si>
  <si>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</si>
  <si>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</si>
  <si>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</si>
  <si>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</si>
  <si>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</si>
  <si>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</si>
  <si>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</si>
  <si>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</si>
  <si>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</si>
  <si>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</si>
  <si>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</si>
  <si>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</si>
  <si>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</si>
  <si>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</si>
  <si>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</si>
  <si>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</si>
  <si>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</si>
  <si>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</si>
  <si>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</si>
  <si>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</si>
  <si>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</si>
  <si>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</si>
  <si>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</si>
  <si>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</si>
  <si>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</si>
  <si>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</si>
  <si>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</si>
  <si>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</si>
  <si>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</si>
  <si>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</si>
  <si>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</si>
  <si>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</si>
  <si>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</si>
  <si>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</si>
  <si>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</si>
  <si>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</si>
  <si>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</si>
  <si>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</si>
  <si>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</si>
  <si>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</si>
  <si>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</si>
  <si>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</si>
  <si>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</si>
  <si>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</si>
  <si>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</si>
  <si>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</si>
  <si>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</si>
  <si>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</si>
  <si>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</si>
  <si>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</si>
  <si>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</si>
  <si>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</si>
  <si>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</si>
  <si>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</si>
  <si>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</si>
  <si>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</si>
  <si>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</si>
  <si>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</si>
  <si>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</si>
  <si>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</si>
  <si>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</si>
  <si>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</si>
  <si>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</si>
  <si>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</si>
  <si>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</si>
  <si>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</si>
  <si>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</si>
  <si>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</si>
  <si>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</si>
  <si>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</si>
  <si>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</si>
  <si>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</si>
  <si>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</si>
  <si>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</si>
  <si>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</si>
  <si>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</si>
  <si>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</si>
  <si>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</si>
  <si>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</si>
  <si>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</si>
  <si>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</si>
  <si>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</si>
  <si>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</si>
  <si>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</si>
  <si>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</si>
  <si>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</si>
  <si>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</si>
  <si>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</si>
  <si>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</si>
  <si>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</si>
  <si>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</si>
  <si>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</si>
  <si>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</si>
  <si>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</si>
  <si>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</si>
  <si>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</si>
  <si>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</si>
  <si>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</si>
  <si>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</si>
  <si>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</si>
  <si>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</si>
  <si>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</si>
  <si>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</si>
  <si>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</si>
  <si>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</si>
  <si>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</si>
  <si>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</si>
  <si>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</si>
  <si>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</si>
  <si>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</si>
  <si>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</si>
  <si>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</si>
  <si>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</si>
  <si>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</si>
  <si>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</si>
  <si>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</si>
  <si>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</si>
  <si>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</si>
  <si>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</si>
  <si>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</si>
  <si>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</si>
  <si>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</si>
  <si>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</si>
  <si>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</si>
  <si>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</si>
  <si>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</si>
  <si>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</si>
  <si>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</si>
  <si>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</si>
  <si>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</si>
  <si>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</si>
  <si>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</si>
  <si>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</si>
  <si>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</si>
  <si>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</si>
  <si>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</si>
  <si>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</si>
  <si>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</si>
  <si>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</si>
  <si>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</si>
  <si>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</si>
  <si>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</si>
  <si>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</si>
  <si>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</si>
  <si>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</si>
  <si>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</si>
  <si>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</si>
  <si>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</si>
  <si>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</si>
  <si>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</si>
  <si>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</si>
  <si>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</si>
  <si>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</si>
  <si>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</si>
  <si>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</si>
  <si>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</si>
  <si>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</si>
  <si>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</si>
  <si>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</si>
  <si>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</si>
  <si>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</si>
  <si>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</si>
  <si>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</si>
  <si>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</si>
  <si>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</si>
  <si>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</si>
  <si>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</si>
  <si>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</si>
  <si>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</si>
  <si>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</si>
  <si>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</si>
  <si>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</si>
  <si>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</si>
  <si>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</si>
  <si>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</si>
  <si>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</si>
  <si>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</si>
  <si>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</si>
  <si>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</si>
  <si>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</si>
  <si>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</si>
  <si>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</si>
  <si>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</si>
  <si>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</si>
  <si>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</si>
  <si>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</si>
  <si>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</si>
  <si>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</si>
  <si>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</si>
  <si>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</si>
  <si>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</si>
  <si>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</si>
  <si>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</si>
  <si>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</si>
  <si>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</si>
  <si>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</si>
  <si>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</si>
  <si>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</si>
  <si>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</si>
  <si>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</si>
  <si>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</si>
  <si>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</si>
  <si>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</si>
  <si>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</si>
  <si>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</si>
  <si>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</si>
  <si>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</si>
  <si>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</si>
  <si>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</si>
  <si>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</si>
  <si>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</si>
  <si>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</si>
  <si>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</si>
  <si>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</si>
  <si>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</si>
  <si>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</si>
  <si>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</si>
  <si>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</si>
  <si>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</si>
  <si>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</si>
  <si>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</si>
  <si>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</si>
  <si>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</si>
  <si>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</si>
  <si>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</si>
  <si>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</si>
  <si>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</si>
  <si>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</si>
  <si>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</si>
  <si>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</si>
  <si>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</si>
  <si>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</si>
  <si>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</si>
  <si>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</si>
  <si>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</si>
  <si>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</si>
  <si>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</si>
  <si>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</si>
  <si>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</si>
  <si>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</si>
  <si>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</si>
  <si>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</si>
  <si>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</si>
  <si>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</si>
  <si>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</si>
  <si>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</si>
  <si>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</si>
  <si>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</si>
  <si>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</si>
  <si>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</si>
  <si>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</si>
  <si>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</si>
  <si>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</si>
  <si>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</si>
  <si>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</si>
  <si>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</si>
  <si>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</si>
  <si>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</si>
  <si>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</si>
  <si>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</si>
  <si>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</si>
  <si>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</si>
  <si>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</si>
  <si>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</si>
  <si>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</si>
  <si>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</si>
  <si>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</si>
  <si>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</si>
  <si>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</si>
  <si>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</si>
  <si>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</si>
  <si>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</si>
  <si>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</si>
  <si>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</si>
  <si>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</si>
  <si>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</si>
  <si>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</si>
  <si>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</si>
  <si>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</si>
  <si>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</si>
  <si>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</si>
  <si>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</si>
  <si>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</si>
  <si>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</si>
  <si>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</si>
  <si>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</si>
  <si>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</si>
  <si>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</si>
  <si>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</si>
  <si>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</si>
  <si>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</si>
  <si>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</si>
  <si>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</si>
  <si>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</si>
  <si>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</si>
  <si>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</si>
  <si>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</si>
  <si>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</si>
  <si>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</si>
  <si>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</si>
  <si>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</si>
  <si>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</si>
  <si>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</si>
  <si>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</si>
  <si>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</si>
  <si>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</si>
  <si>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</si>
  <si>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</si>
  <si>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</si>
  <si>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</si>
  <si>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</si>
  <si>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</si>
  <si>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</si>
  <si>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</si>
  <si>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</si>
  <si>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</si>
  <si>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</si>
  <si>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</si>
  <si>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</si>
  <si>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</si>
  <si>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</si>
  <si>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</si>
  <si>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</si>
  <si>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</si>
  <si>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</si>
  <si>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</si>
  <si>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</si>
  <si>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</si>
  <si>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</si>
  <si>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</si>
  <si>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</si>
  <si>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</si>
  <si>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</si>
  <si>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</si>
  <si>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</si>
  <si>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</si>
  <si>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</si>
  <si>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</si>
  <si>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</si>
  <si>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</si>
  <si>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</si>
  <si>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</si>
  <si>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</si>
  <si>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</si>
  <si>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</si>
  <si>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</si>
  <si>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</si>
  <si>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</si>
  <si>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</si>
  <si>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</si>
  <si>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</si>
  <si>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</si>
  <si>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</si>
  <si>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</si>
  <si>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</si>
  <si>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</si>
  <si>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</si>
  <si>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</si>
  <si>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</si>
  <si>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</si>
  <si>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</si>
  <si>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</si>
  <si>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</si>
  <si>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</si>
  <si>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</si>
  <si>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</si>
  <si>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</si>
  <si>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</si>
  <si>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</si>
  <si>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</si>
  <si>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</si>
  <si>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</si>
  <si>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</si>
  <si>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</si>
  <si>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</si>
  <si>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</si>
  <si>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</si>
  <si>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</si>
  <si>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</si>
  <si>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</si>
  <si>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</si>
  <si>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</si>
  <si>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</si>
  <si>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</si>
  <si>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</si>
  <si>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</si>
  <si>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</si>
  <si>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</si>
  <si>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</si>
  <si>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</si>
  <si>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</si>
  <si>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</si>
  <si>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</si>
  <si>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</si>
  <si>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</si>
  <si>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</si>
  <si>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</si>
  <si>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</si>
  <si>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</si>
  <si>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</si>
  <si>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</si>
  <si>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</si>
  <si>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</si>
  <si>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</si>
  <si>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</si>
  <si>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</si>
  <si>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</si>
  <si>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</si>
  <si>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</si>
  <si>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</si>
  <si>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</si>
  <si>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</si>
  <si>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</si>
  <si>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</si>
  <si>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</si>
  <si>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</si>
  <si>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</si>
  <si>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</si>
  <si>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</si>
  <si>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</si>
  <si>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</si>
  <si>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</si>
  <si>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</si>
  <si>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</si>
  <si>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</si>
  <si>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</si>
  <si>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</si>
  <si>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</si>
  <si>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</si>
  <si>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</si>
  <si>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</si>
  <si>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</si>
  <si>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</si>
  <si>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</si>
  <si>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</si>
  <si>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</si>
  <si>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</si>
  <si>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</si>
  <si>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</si>
  <si>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</si>
  <si>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</si>
  <si>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</si>
  <si>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</si>
  <si>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</si>
  <si>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</si>
  <si>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</si>
  <si>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</si>
  <si>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</si>
  <si>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</si>
  <si>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</si>
  <si>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</si>
  <si>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</si>
  <si>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</si>
  <si>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</si>
  <si>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</si>
  <si>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</si>
  <si>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</si>
  <si>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</si>
  <si>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</si>
  <si>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</si>
  <si>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</si>
  <si>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</si>
  <si>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</si>
  <si>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</si>
  <si>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</si>
  <si>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</si>
  <si>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</si>
  <si>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</si>
  <si>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</si>
  <si>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</si>
  <si>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</si>
  <si>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</si>
  <si>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</si>
  <si>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</si>
  <si>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</si>
  <si>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</si>
  <si>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</si>
  <si>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</si>
  <si>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</si>
  <si>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</si>
  <si>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</si>
  <si>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</si>
  <si>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</si>
  <si>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</si>
  <si>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</si>
  <si>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</si>
  <si>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</si>
  <si>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</si>
  <si>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</si>
  <si>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</si>
  <si>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</si>
  <si>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</si>
  <si>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</si>
  <si>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</si>
  <si>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</si>
  <si>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</si>
  <si>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</si>
  <si>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</si>
  <si>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</si>
  <si>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</si>
  <si>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</si>
  <si>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</si>
  <si>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</si>
  <si>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</si>
  <si>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</si>
  <si>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</si>
  <si>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</si>
  <si>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</si>
  <si>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</si>
  <si>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</si>
  <si>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</si>
  <si>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</si>
  <si>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</si>
  <si>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</si>
  <si>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</si>
  <si>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</si>
  <si>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</si>
  <si>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</si>
  <si>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</si>
  <si>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</si>
  <si>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</si>
  <si>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</si>
  <si>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</si>
  <si>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</si>
  <si>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</si>
  <si>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</si>
  <si>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</si>
  <si>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</si>
  <si>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</si>
  <si>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</si>
  <si>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</si>
  <si>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</si>
  <si>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</si>
  <si>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</si>
  <si>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</si>
  <si>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</si>
  <si>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</si>
  <si>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</si>
  <si>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</si>
  <si>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</si>
  <si>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</si>
  <si>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</si>
  <si>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</si>
  <si>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</si>
  <si>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</si>
  <si>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</si>
  <si>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</si>
  <si>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</si>
  <si>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</si>
  <si>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</si>
  <si>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</si>
  <si>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</si>
  <si>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</si>
  <si>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</si>
  <si>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</si>
  <si>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</si>
  <si>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</si>
  <si>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</si>
  <si>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</si>
  <si>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</si>
  <si>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</si>
  <si>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</si>
  <si>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</si>
  <si>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</si>
  <si>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</si>
  <si>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</si>
  <si>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</si>
  <si>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</si>
  <si>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</si>
  <si>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</si>
  <si>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</si>
  <si>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</si>
  <si>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</si>
  <si>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</si>
  <si>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</si>
  <si>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</si>
  <si>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</si>
  <si>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</si>
  <si>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</si>
  <si>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</si>
  <si>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</si>
  <si>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</si>
  <si>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</si>
  <si>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</si>
  <si>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</si>
  <si>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</si>
  <si>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</si>
  <si>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</si>
  <si>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</si>
  <si>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</si>
  <si>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</si>
  <si>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</si>
  <si>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</si>
  <si>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</si>
  <si>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</si>
  <si>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</si>
  <si>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</si>
  <si>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</si>
  <si>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</si>
  <si>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</si>
  <si>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</si>
  <si>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</si>
  <si>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</si>
  <si>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</si>
  <si>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</si>
  <si>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</si>
  <si>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</si>
  <si>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</si>
  <si>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</si>
  <si>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</si>
  <si>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</si>
  <si>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</si>
  <si>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</si>
  <si>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</si>
  <si>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</si>
  <si>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</si>
  <si>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</si>
  <si>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</si>
  <si>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</si>
  <si>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</si>
  <si>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</si>
  <si>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</si>
  <si>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</si>
  <si>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</si>
  <si>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</si>
  <si>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</si>
  <si>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</si>
  <si>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</si>
  <si>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</si>
  <si>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</si>
  <si>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</si>
  <si>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</si>
  <si>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</si>
  <si>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</si>
  <si>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</si>
  <si>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</si>
  <si>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</si>
  <si>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</si>
  <si>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</si>
  <si>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</si>
  <si>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</si>
  <si>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</si>
  <si>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</si>
  <si>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</si>
  <si>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</si>
  <si>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</si>
  <si>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</si>
  <si>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</si>
  <si>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</si>
  <si>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</si>
  <si>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</si>
  <si>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</si>
  <si>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</si>
  <si>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</si>
  <si>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</si>
  <si>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</si>
  <si>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</si>
  <si>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</si>
  <si>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</si>
  <si>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</si>
  <si>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</si>
  <si>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</si>
  <si>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</si>
  <si>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</si>
  <si>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</si>
  <si>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</si>
  <si>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</si>
  <si>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</si>
  <si>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</si>
  <si>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</si>
  <si>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</si>
  <si>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</si>
  <si>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</si>
  <si>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</si>
  <si>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</si>
  <si>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</si>
  <si>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</si>
  <si>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</si>
  <si>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</si>
  <si>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</si>
  <si>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</si>
  <si>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</si>
  <si>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</si>
  <si>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</si>
  <si>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</si>
  <si>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</si>
  <si>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</si>
  <si>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</si>
  <si>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</si>
  <si>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</si>
  <si>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</si>
  <si>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</si>
  <si>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</si>
  <si>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</si>
  <si>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</si>
  <si>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</si>
  <si>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</si>
  <si>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</si>
  <si>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</si>
  <si>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</si>
  <si>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</si>
  <si>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</si>
  <si>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</si>
  <si>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</si>
  <si>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</si>
  <si>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</si>
  <si>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</si>
  <si>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</si>
  <si>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</si>
  <si>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</si>
  <si>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</si>
  <si>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</si>
  <si>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</si>
  <si>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</si>
  <si>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</si>
  <si>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</si>
  <si>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</si>
  <si>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</si>
  <si>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</si>
  <si>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</si>
  <si>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</si>
  <si>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</si>
  <si>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</si>
  <si>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</si>
  <si>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</si>
  <si>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</si>
  <si>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</si>
  <si>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</si>
  <si>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</si>
  <si>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</si>
  <si>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</si>
  <si>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</si>
  <si>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</si>
  <si>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</si>
  <si>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</si>
  <si>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</si>
  <si>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</si>
  <si>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</si>
  <si>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</si>
  <si>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</si>
  <si>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</si>
  <si>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</si>
  <si>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</si>
  <si>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</si>
  <si>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</si>
  <si>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</si>
  <si>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</si>
  <si>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</si>
  <si>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</si>
  <si>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</si>
  <si>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</si>
  <si>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</si>
  <si>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</si>
  <si>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</si>
  <si>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</si>
  <si>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</si>
  <si>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</si>
  <si>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</si>
  <si>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</si>
  <si>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</si>
  <si>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</si>
  <si>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</si>
  <si>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</si>
  <si>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</si>
  <si>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</si>
  <si>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</si>
  <si>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</si>
  <si>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</si>
  <si>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</si>
  <si>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</si>
  <si>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</si>
  <si>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</si>
  <si>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</si>
  <si>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</si>
  <si>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</si>
  <si>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</si>
  <si>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</si>
  <si>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</si>
  <si>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</si>
  <si>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</si>
  <si>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</si>
  <si>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</si>
  <si>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</si>
  <si>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</si>
  <si>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</si>
  <si>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</si>
  <si>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</si>
  <si>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</si>
  <si>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</si>
  <si>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</si>
  <si>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</si>
  <si>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</si>
  <si>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</si>
  <si>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</si>
  <si>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</si>
  <si>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</si>
  <si>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</si>
  <si>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</si>
  <si>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</si>
  <si>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</si>
  <si>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</si>
  <si>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</si>
  <si>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</si>
  <si>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</si>
  <si>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</si>
  <si>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</si>
  <si>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</si>
  <si>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</si>
  <si>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</si>
  <si>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</si>
  <si>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</si>
  <si>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</si>
  <si>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</si>
  <si>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</si>
  <si>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</si>
  <si>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</si>
  <si>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</si>
  <si>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</si>
  <si>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</si>
  <si>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</si>
  <si>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</si>
  <si>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</si>
  <si>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</si>
  <si>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</si>
  <si>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</si>
  <si>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</si>
  <si>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</si>
  <si>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</si>
  <si>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</si>
  <si>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</si>
  <si>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</si>
  <si>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</si>
  <si>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</si>
  <si>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</si>
  <si>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</si>
  <si>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</si>
  <si>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</si>
  <si>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</si>
  <si>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</si>
  <si>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</si>
  <si>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</si>
  <si>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</si>
  <si>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</si>
  <si>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</si>
  <si>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</si>
  <si>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</si>
  <si>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</si>
  <si>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</si>
  <si>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</si>
  <si>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</si>
  <si>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</si>
  <si>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</si>
  <si>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</si>
  <si>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</si>
  <si>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</si>
  <si>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</si>
  <si>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</si>
  <si>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</si>
  <si>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</si>
  <si>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</si>
  <si>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</si>
  <si>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</si>
  <si>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</si>
  <si>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</si>
  <si>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</si>
  <si>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</si>
  <si>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</si>
  <si>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</si>
  <si>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</si>
  <si>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</si>
  <si>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</si>
  <si>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</si>
  <si>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</si>
  <si>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</si>
  <si>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</si>
  <si>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</si>
  <si>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</si>
  <si>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</si>
  <si>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</si>
  <si>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</si>
  <si>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</si>
  <si>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</si>
  <si>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</si>
  <si>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</si>
  <si>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</si>
  <si>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</si>
  <si>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</si>
  <si>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</si>
  <si>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</si>
  <si>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</si>
  <si>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</si>
  <si>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</si>
  <si>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</si>
  <si>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</si>
  <si>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</si>
  <si>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</si>
  <si>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</si>
  <si>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</si>
  <si>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</si>
  <si>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</si>
  <si>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</si>
  <si>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</si>
  <si>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</si>
  <si>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</si>
  <si>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</si>
  <si>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</si>
  <si>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</si>
  <si>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</si>
  <si>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</si>
  <si>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</si>
  <si>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</si>
  <si>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</si>
  <si>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</si>
  <si>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</si>
  <si>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</si>
  <si>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</si>
  <si>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</si>
  <si>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</si>
  <si>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</si>
  <si>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</si>
  <si>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</si>
  <si>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</si>
  <si>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</si>
  <si>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</si>
  <si>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</si>
  <si>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</si>
  <si>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</si>
  <si>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</si>
  <si>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</si>
  <si>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</si>
  <si>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</si>
  <si>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</si>
  <si>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</si>
  <si>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</si>
  <si>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</si>
  <si>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</si>
  <si>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</si>
  <si>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</si>
  <si>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</si>
  <si>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</si>
  <si>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</si>
  <si>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</si>
  <si>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</si>
  <si>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</si>
  <si>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</si>
  <si>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</si>
  <si>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</si>
  <si>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</si>
  <si>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</si>
  <si>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</si>
  <si>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</si>
  <si>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</si>
  <si>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</si>
  <si>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</si>
  <si>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</si>
  <si>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</si>
  <si>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</si>
  <si>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</si>
  <si>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</si>
  <si>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</si>
  <si>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</si>
  <si>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</si>
  <si>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</si>
  <si>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</si>
  <si>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</si>
  <si>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</si>
  <si>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</si>
  <si>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</si>
  <si>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</si>
  <si>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</si>
  <si>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</si>
  <si>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</si>
  <si>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</si>
  <si>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</si>
  <si>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</si>
  <si>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</si>
  <si>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</si>
  <si>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</si>
  <si>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</si>
  <si>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</si>
  <si>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</si>
  <si>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</si>
  <si>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</si>
  <si>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</si>
  <si>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</si>
  <si>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</si>
  <si>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</si>
  <si>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</si>
  <si>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</si>
  <si>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</si>
  <si>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</si>
  <si>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</si>
  <si>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</si>
  <si>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</si>
  <si>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</si>
  <si>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</si>
  <si>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</si>
  <si>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</si>
  <si>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</si>
  <si>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</si>
  <si>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</si>
  <si>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</si>
  <si>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</si>
  <si>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</si>
  <si>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</si>
  <si>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</si>
  <si>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</si>
  <si>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</si>
  <si>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</si>
  <si>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</si>
  <si>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</si>
  <si>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</si>
  <si>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</si>
  <si>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</si>
  <si>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</si>
  <si>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</si>
  <si>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</si>
  <si>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</si>
  <si>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</si>
  <si>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</si>
  <si>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</si>
  <si>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</si>
  <si>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</si>
  <si>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</si>
  <si>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</si>
  <si>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</si>
  <si>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</si>
  <si>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</si>
  <si>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</si>
  <si>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</si>
  <si>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</si>
  <si>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</si>
  <si>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</si>
  <si>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</si>
  <si>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</si>
  <si>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</si>
  <si>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</si>
  <si>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</si>
  <si>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</si>
  <si>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</si>
  <si>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</si>
  <si>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</si>
  <si>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</si>
  <si>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</si>
  <si>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</si>
  <si>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</si>
  <si>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</si>
  <si>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</si>
  <si>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</si>
  <si>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</si>
  <si>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</si>
  <si>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</si>
  <si>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</si>
  <si>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</si>
  <si>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</si>
  <si>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</si>
  <si>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</si>
  <si>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</si>
  <si>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</si>
  <si>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</si>
  <si>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</si>
  <si>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</si>
  <si>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</si>
  <si>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</si>
  <si>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</si>
  <si>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</si>
  <si>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</si>
  <si>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</si>
  <si>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</si>
  <si>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</si>
  <si>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</si>
  <si>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</si>
  <si>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</si>
  <si>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</si>
  <si>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</si>
  <si>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</si>
  <si>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</si>
  <si>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</si>
  <si>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</si>
  <si>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</si>
  <si>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</si>
  <si>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</si>
  <si>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</si>
  <si>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</si>
  <si>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</si>
  <si>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</si>
  <si>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</si>
  <si>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</si>
  <si>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</si>
  <si>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</si>
  <si>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</si>
  <si>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</si>
  <si>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</si>
  <si>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</si>
  <si>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</si>
  <si>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</si>
  <si>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</si>
  <si>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</si>
  <si>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</si>
  <si>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</si>
  <si>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</si>
  <si>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</si>
  <si>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</si>
  <si>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</si>
  <si>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</si>
  <si>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</si>
  <si>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</si>
  <si>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</si>
  <si>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</si>
  <si>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</si>
  <si>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</si>
  <si>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</si>
  <si>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</si>
  <si>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</si>
  <si>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</si>
  <si>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</si>
  <si>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</si>
  <si>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</si>
  <si>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</si>
  <si>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</si>
  <si>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</si>
  <si>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</si>
  <si>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</si>
  <si>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</si>
  <si>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</si>
  <si>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</si>
  <si>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</si>
  <si>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</si>
  <si>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</si>
  <si>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</si>
  <si>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</si>
  <si>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</si>
  <si>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</si>
  <si>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</si>
  <si>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</si>
  <si>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</si>
  <si>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</si>
  <si>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</si>
  <si>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</si>
  <si>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</si>
  <si>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</si>
  <si>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</si>
  <si>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</si>
  <si>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</si>
  <si>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</si>
  <si>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</si>
  <si>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</si>
  <si>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</si>
  <si>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</si>
  <si>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</si>
  <si>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</si>
  <si>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</si>
  <si>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</si>
  <si>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</si>
  <si>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</si>
  <si>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</si>
  <si>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</si>
  <si>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</si>
  <si>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</si>
  <si>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</si>
  <si>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</si>
  <si>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</si>
  <si>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</si>
  <si>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</si>
  <si>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</si>
  <si>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</si>
  <si>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</si>
  <si>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</si>
  <si>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</si>
  <si>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</si>
  <si>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</si>
  <si>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</si>
  <si>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</si>
  <si>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</si>
  <si>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</si>
  <si>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</si>
  <si>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</si>
  <si>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</si>
  <si>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</si>
  <si>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</si>
  <si>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</si>
  <si>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</si>
  <si>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</si>
  <si>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</si>
  <si>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</si>
  <si>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</si>
  <si>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</si>
  <si>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</si>
  <si>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</si>
  <si>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</si>
  <si>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</si>
  <si>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</si>
  <si>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</si>
  <si>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</si>
  <si>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</si>
  <si>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</si>
  <si>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</si>
  <si>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</si>
  <si>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</si>
  <si>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</si>
  <si>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</si>
  <si>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</si>
  <si>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</si>
  <si>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</si>
  <si>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</si>
  <si>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</si>
  <si>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</si>
  <si>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</si>
  <si>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</si>
  <si>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</si>
  <si>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</si>
  <si>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</si>
  <si>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</si>
  <si>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</si>
  <si>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</si>
  <si>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</si>
  <si>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</si>
  <si>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</si>
  <si>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</si>
  <si>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</si>
  <si>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</si>
  <si>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</si>
  <si>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</si>
  <si>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</si>
  <si>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</si>
  <si>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</si>
  <si>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</si>
  <si>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</si>
  <si>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</si>
  <si>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</si>
  <si>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</si>
  <si>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</si>
  <si>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</si>
  <si>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</si>
  <si>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</si>
  <si>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</si>
  <si>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</si>
  <si>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</si>
  <si>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</si>
  <si>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</si>
  <si>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</si>
  <si>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</si>
  <si>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</si>
  <si>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</si>
  <si>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</si>
  <si>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</si>
  <si>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</si>
  <si>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</si>
  <si>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</si>
  <si>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</si>
  <si>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</si>
  <si>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</si>
  <si>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</si>
  <si>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</si>
  <si>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</si>
  <si>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</si>
  <si>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</si>
  <si>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</si>
  <si>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</si>
  <si>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</si>
  <si>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</si>
  <si>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</si>
  <si>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</si>
  <si>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</si>
  <si>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</si>
  <si>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</si>
  <si>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</si>
  <si>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</si>
  <si>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</si>
  <si>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</si>
  <si>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</si>
  <si>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</si>
  <si>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</si>
  <si>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</si>
  <si>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</si>
  <si>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</si>
  <si>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</si>
  <si>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</si>
  <si>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</si>
  <si>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</si>
  <si>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</si>
  <si>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</si>
  <si>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</si>
  <si>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</si>
  <si>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</si>
  <si>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</si>
  <si>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</si>
  <si>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</si>
  <si>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</si>
  <si>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</si>
  <si>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</si>
  <si>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</si>
  <si>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</si>
  <si>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</si>
  <si>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</si>
  <si>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</si>
  <si>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</si>
  <si>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</si>
  <si>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</si>
  <si>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</si>
  <si>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</si>
  <si>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</si>
  <si>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</si>
  <si>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</si>
  <si>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</si>
  <si>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</si>
  <si>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</si>
  <si>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</si>
  <si>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</si>
  <si>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</si>
  <si>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</si>
  <si>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</si>
  <si>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</si>
  <si>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</si>
  <si>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</si>
  <si>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</si>
  <si>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</si>
  <si>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</si>
  <si>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</si>
  <si>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</si>
  <si>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</si>
  <si>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</si>
  <si>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</si>
  <si>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</si>
  <si>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</si>
  <si>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</si>
  <si>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</si>
  <si>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</si>
  <si>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</si>
  <si>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</si>
  <si>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</si>
  <si>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</si>
  <si>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</si>
  <si>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</si>
  <si>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</si>
  <si>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</si>
  <si>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</si>
  <si>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</si>
  <si>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</si>
  <si>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</si>
  <si>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</si>
  <si>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</si>
  <si>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</si>
  <si>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</si>
  <si>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</si>
  <si>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</si>
  <si>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</si>
  <si>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</si>
  <si>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</si>
  <si>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</si>
  <si>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</si>
  <si>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</si>
  <si>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</si>
  <si>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</si>
  <si>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</si>
  <si>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</si>
  <si>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</si>
  <si>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</si>
  <si>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</si>
  <si>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</si>
  <si>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</si>
  <si>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</si>
  <si>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</si>
  <si>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</si>
  <si>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</si>
  <si>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</si>
  <si>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</si>
  <si>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</si>
  <si>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</si>
  <si>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</si>
  <si>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</si>
  <si>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</si>
  <si>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</si>
  <si>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</si>
  <si>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</si>
  <si>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</si>
  <si>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</si>
  <si>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</si>
  <si>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</si>
  <si>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</si>
  <si>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</si>
  <si>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</si>
  <si>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</si>
  <si>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</si>
  <si>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</si>
  <si>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</si>
  <si>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</si>
  <si>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</si>
  <si>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</si>
  <si>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</si>
  <si>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</si>
  <si>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</si>
  <si>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</si>
  <si>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</si>
  <si>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</si>
  <si>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</si>
  <si>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</si>
  <si>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</si>
  <si>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</si>
  <si>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</si>
  <si>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</si>
  <si>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</si>
  <si>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</si>
  <si>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</si>
  <si>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</si>
  <si>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</si>
  <si>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</si>
  <si>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</si>
  <si>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</si>
  <si>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</si>
  <si>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</si>
  <si>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</si>
  <si>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</si>
  <si>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</si>
  <si>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</si>
  <si>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</si>
  <si>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</si>
  <si>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</si>
  <si>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</si>
  <si>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</si>
  <si>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</si>
  <si>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</si>
  <si>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</si>
  <si>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</si>
  <si>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</si>
  <si>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</si>
  <si>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</si>
  <si>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</si>
  <si>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</si>
  <si>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</si>
  <si>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</si>
  <si>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</si>
  <si>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</si>
  <si>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</si>
  <si>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</si>
  <si>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</si>
  <si>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</si>
  <si>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</si>
  <si>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</si>
  <si>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</si>
  <si>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</si>
  <si>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</si>
  <si>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</si>
  <si>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</si>
  <si>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</si>
  <si>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</si>
  <si>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</si>
  <si>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</si>
  <si>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</si>
  <si>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</si>
  <si>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</si>
  <si>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</si>
  <si>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</si>
  <si>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</si>
  <si>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</si>
  <si>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</si>
  <si>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</si>
  <si>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</si>
  <si>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</si>
  <si>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</si>
  <si>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</si>
  <si>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</si>
  <si>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</si>
  <si>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</si>
  <si>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</si>
  <si>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</si>
  <si>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</si>
  <si>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</si>
  <si>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</si>
  <si>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</si>
  <si>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</si>
  <si>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</si>
  <si>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</si>
  <si>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</si>
  <si>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</si>
  <si>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</si>
  <si>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</si>
  <si>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</si>
  <si>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</si>
  <si>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</si>
  <si>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</si>
  <si>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</si>
  <si>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</si>
  <si>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</si>
  <si>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</si>
  <si>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</si>
  <si>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</si>
  <si>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</si>
  <si>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</si>
  <si>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</si>
  <si>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</si>
  <si>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</si>
  <si>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</si>
  <si>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</si>
  <si>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</si>
  <si>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</si>
  <si>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</si>
  <si>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</si>
  <si>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</si>
  <si>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</si>
  <si>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</si>
  <si>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</si>
  <si>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</si>
  <si>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</si>
  <si>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</si>
  <si>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</si>
  <si>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</si>
  <si>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</si>
  <si>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</si>
  <si>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</si>
  <si>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</si>
  <si>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</si>
  <si>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</si>
  <si>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</si>
  <si>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</si>
  <si>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</si>
  <si>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</si>
  <si>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</si>
  <si>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</si>
  <si>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</si>
  <si>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</si>
  <si>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</si>
  <si>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</si>
  <si>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</si>
  <si>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</si>
  <si>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</si>
  <si>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</si>
  <si>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</si>
  <si>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</si>
  <si>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</si>
  <si>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</si>
  <si>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</si>
  <si>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</si>
  <si>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</si>
  <si>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</si>
  <si>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</si>
  <si>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</si>
  <si>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</si>
  <si>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</si>
  <si>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</si>
  <si>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</si>
  <si>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</si>
  <si>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</si>
  <si>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</si>
  <si>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</si>
  <si>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</si>
  <si>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</si>
  <si>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</si>
  <si>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</si>
  <si>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</si>
  <si>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</si>
  <si>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</si>
  <si>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</si>
  <si>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</si>
  <si>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</si>
  <si>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</si>
  <si>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</si>
  <si>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</si>
  <si>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</si>
  <si>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</si>
  <si>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</si>
  <si>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</si>
  <si>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</si>
  <si>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</si>
  <si>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</si>
  <si>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</si>
  <si>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</si>
  <si>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</si>
  <si>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</si>
  <si>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</si>
  <si>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</si>
  <si>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</si>
  <si>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</si>
  <si>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</si>
  <si>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</si>
  <si>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</si>
  <si>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</si>
  <si>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</si>
  <si>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</si>
  <si>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</si>
  <si>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</si>
  <si>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</si>
  <si>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</si>
  <si>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</si>
  <si>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</si>
  <si>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</si>
  <si>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</si>
  <si>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</si>
  <si>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</si>
  <si>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</si>
  <si>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</si>
  <si>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</si>
  <si>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</si>
  <si>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</si>
  <si>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</si>
  <si>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</si>
  <si>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</si>
  <si>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</si>
  <si>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</si>
  <si>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</si>
  <si>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</si>
  <si>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</si>
  <si>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</si>
  <si>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</si>
  <si>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</si>
  <si>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</si>
  <si>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</si>
  <si>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</si>
  <si>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</si>
  <si>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</si>
  <si>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</si>
  <si>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</si>
  <si>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</si>
  <si>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</si>
  <si>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</si>
  <si>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</si>
  <si>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</si>
  <si>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</si>
  <si>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</si>
  <si>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</si>
  <si>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</si>
  <si>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</si>
  <si>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</si>
  <si>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</si>
  <si>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</si>
  <si>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</si>
  <si>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</si>
  <si>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</si>
  <si>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</si>
  <si>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</si>
  <si>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</si>
  <si>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</si>
  <si>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</si>
  <si>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</si>
  <si>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</si>
  <si>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</si>
  <si>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</si>
  <si>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</si>
  <si>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</si>
  <si>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</si>
  <si>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</si>
  <si>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</si>
  <si>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</si>
  <si>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</si>
  <si>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</si>
  <si>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</si>
  <si>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</si>
  <si>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</si>
  <si>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</si>
  <si>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</si>
  <si>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</si>
  <si>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</si>
  <si>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</si>
  <si>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</si>
  <si>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</si>
  <si>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</si>
  <si>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</si>
  <si>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</si>
  <si>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</si>
  <si>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</si>
  <si>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</si>
  <si>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</si>
  <si>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</si>
  <si>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</si>
  <si>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</si>
  <si>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</si>
  <si>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</si>
  <si>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</si>
  <si>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</si>
  <si>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</si>
  <si>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</si>
  <si>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</si>
  <si>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</si>
  <si>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</si>
  <si>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</si>
  <si>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</si>
  <si>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</si>
  <si>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</si>
  <si>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</si>
  <si>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</si>
  <si>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</si>
  <si>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</si>
  <si>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</si>
  <si>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</si>
  <si>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</si>
  <si>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</si>
  <si>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</si>
  <si>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</si>
  <si>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</si>
  <si>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</si>
  <si>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</si>
  <si>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</si>
  <si>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</si>
  <si>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</si>
  <si>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</si>
  <si>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</si>
  <si>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</si>
  <si>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</si>
  <si>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</si>
  <si>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</si>
  <si>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</si>
  <si>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</si>
  <si>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</si>
  <si>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</si>
  <si>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</si>
  <si>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</si>
  <si>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</si>
  <si>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</si>
  <si>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</si>
  <si>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</si>
  <si>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</si>
  <si>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</si>
  <si>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</si>
  <si>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</si>
  <si>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</si>
  <si>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</si>
  <si>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</si>
  <si>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</si>
  <si>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</si>
  <si>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</si>
  <si>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</si>
  <si>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</si>
  <si>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</si>
  <si>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</si>
  <si>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</si>
  <si>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</si>
  <si>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</si>
  <si>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</si>
  <si>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</si>
  <si>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</si>
  <si>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</si>
  <si>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</si>
  <si>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</si>
  <si>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</si>
  <si>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</si>
  <si>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</si>
  <si>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</si>
  <si>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</si>
  <si>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</si>
  <si>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</si>
  <si>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</si>
  <si>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</si>
  <si>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</si>
  <si>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</si>
  <si>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</si>
  <si>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</si>
  <si>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</si>
  <si>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</si>
  <si>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</si>
  <si>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</si>
  <si>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</si>
  <si>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</si>
  <si>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</si>
  <si>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</si>
  <si>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</si>
  <si>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</si>
  <si>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</si>
  <si>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</si>
  <si>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</si>
  <si>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</si>
  <si>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</si>
  <si>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</si>
  <si>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</si>
  <si>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</si>
  <si>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</si>
  <si>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</si>
  <si>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</si>
  <si>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</si>
  <si>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</si>
  <si>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</si>
  <si>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</si>
  <si>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</si>
  <si>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</si>
  <si>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</si>
  <si>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</si>
  <si>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</si>
  <si>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</si>
  <si>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</si>
  <si>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</si>
  <si>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</si>
  <si>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</si>
  <si>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</si>
  <si>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</si>
  <si>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</si>
  <si>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</si>
  <si>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</si>
  <si>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</si>
  <si>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</si>
  <si>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</si>
  <si>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</si>
  <si>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</si>
  <si>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</si>
  <si>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</si>
  <si>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</si>
  <si>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</si>
  <si>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</si>
  <si>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</si>
  <si>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</si>
  <si>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</si>
  <si>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</si>
  <si>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</si>
  <si>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</si>
  <si>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</si>
  <si>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</si>
  <si>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</si>
  <si>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</si>
  <si>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</si>
  <si>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</si>
  <si>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</si>
  <si>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</si>
  <si>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</si>
  <si>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</si>
  <si>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</si>
  <si>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</si>
  <si>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</si>
  <si>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</si>
  <si>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</si>
  <si>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</si>
  <si>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</si>
  <si>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</si>
  <si>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</si>
  <si>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</si>
  <si>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</si>
  <si>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</si>
  <si>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</si>
  <si>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</si>
  <si>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</si>
  <si>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</si>
  <si>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</si>
  <si>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</si>
  <si>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</si>
  <si>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</si>
  <si>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</si>
  <si>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</si>
  <si>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</si>
  <si>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</si>
  <si>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</si>
  <si>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</si>
  <si>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</si>
  <si>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</si>
  <si>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</si>
  <si>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</si>
  <si>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</si>
  <si>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</si>
  <si>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</si>
  <si>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</si>
  <si>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</si>
  <si>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</si>
  <si>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</si>
  <si>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</si>
  <si>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</si>
  <si>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</si>
  <si>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</si>
  <si>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</si>
  <si>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</si>
  <si>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</si>
  <si>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</si>
  <si>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</si>
  <si>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</si>
  <si>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</si>
  <si>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</si>
  <si>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</si>
  <si>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</si>
  <si>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</si>
  <si>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</si>
  <si>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</si>
  <si>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</si>
  <si>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</si>
  <si>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</si>
  <si>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</si>
  <si>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</si>
  <si>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</si>
  <si>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</si>
  <si>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</si>
  <si>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</si>
  <si>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</si>
  <si>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</si>
  <si>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</si>
  <si>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</si>
  <si>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</si>
  <si>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</si>
  <si>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</si>
  <si>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</si>
  <si>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</si>
  <si>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</si>
  <si>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</si>
  <si>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</si>
  <si>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</si>
  <si>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</si>
  <si>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</si>
  <si>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</si>
  <si>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</si>
  <si>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</si>
  <si>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</si>
  <si>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</si>
  <si>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</si>
  <si>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</si>
  <si>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</si>
  <si>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</si>
  <si>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</si>
  <si>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</si>
  <si>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</si>
  <si>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</si>
  <si>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</si>
  <si>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</si>
  <si>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</si>
  <si>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</si>
  <si>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</si>
  <si>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</si>
  <si>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</si>
  <si>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</si>
  <si>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</si>
  <si>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</si>
  <si>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</si>
  <si>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</si>
  <si>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</si>
  <si>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</si>
  <si>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</si>
  <si>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</si>
  <si>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</si>
  <si>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</si>
  <si>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</si>
  <si>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</si>
  <si>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</si>
  <si>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</si>
  <si>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</si>
  <si>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</si>
  <si>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</si>
  <si>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</si>
  <si>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</si>
  <si>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</si>
  <si>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</si>
  <si>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</si>
  <si>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</si>
  <si>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</si>
  <si>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</si>
  <si>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</si>
  <si>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</si>
  <si>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</si>
  <si>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</si>
  <si>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</si>
  <si>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</si>
  <si>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</si>
  <si>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</si>
  <si>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</si>
  <si>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</si>
  <si>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</si>
  <si>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</si>
  <si>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</si>
  <si>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</si>
  <si>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</si>
  <si>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</si>
  <si>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</si>
  <si>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</si>
  <si>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</si>
  <si>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</si>
  <si>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</si>
  <si>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</si>
  <si>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</si>
  <si>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</si>
  <si>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</si>
  <si>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</si>
  <si>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</si>
  <si>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</si>
  <si>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</si>
  <si>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</si>
  <si>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</si>
  <si>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</si>
  <si>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</si>
  <si>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</si>
  <si>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</si>
  <si>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</si>
  <si>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</si>
  <si>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</si>
  <si>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</si>
  <si>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</si>
  <si>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</si>
  <si>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</si>
  <si>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</si>
  <si>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</si>
  <si>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</si>
  <si>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</si>
  <si>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</si>
  <si>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</si>
  <si>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</si>
  <si>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</si>
  <si>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</si>
  <si>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</si>
  <si>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</si>
  <si>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</si>
  <si>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</si>
  <si>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</si>
  <si>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</si>
  <si>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</si>
  <si>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</si>
  <si>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</si>
  <si>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</si>
  <si>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</si>
  <si>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</si>
  <si>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</si>
  <si>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</si>
  <si>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</si>
  <si>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</si>
  <si>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</si>
  <si>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</si>
  <si>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</si>
  <si>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</si>
  <si>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</si>
  <si>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</si>
  <si>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</si>
  <si>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</si>
  <si>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</si>
  <si>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</si>
  <si>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</si>
  <si>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</si>
  <si>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</si>
  <si>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</si>
  <si>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</si>
  <si>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</si>
  <si>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</si>
  <si>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</si>
  <si>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</si>
  <si>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</si>
  <si>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</si>
  <si>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</si>
  <si>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</si>
  <si>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</si>
  <si>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</si>
  <si>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</si>
  <si>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</si>
  <si>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</si>
  <si>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</si>
  <si>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</si>
  <si>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</si>
  <si>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</si>
  <si>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</si>
  <si>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</si>
  <si>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</si>
  <si>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</si>
  <si>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</si>
  <si>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</si>
  <si>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</si>
  <si>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</si>
  <si>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</si>
  <si>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</si>
  <si>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</si>
  <si>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</si>
  <si>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</si>
  <si>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</si>
  <si>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</si>
  <si>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</si>
  <si>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</si>
  <si>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</si>
  <si>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</si>
  <si>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</si>
  <si>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</si>
  <si>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</si>
  <si>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</si>
  <si>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</si>
  <si>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</si>
  <si>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</si>
  <si>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</si>
  <si>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</si>
  <si>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</si>
  <si>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</si>
  <si>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</si>
  <si>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</si>
  <si>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</si>
  <si>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</si>
  <si>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</si>
  <si>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</si>
  <si>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</si>
  <si>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</si>
  <si>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</si>
  <si>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</si>
  <si>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</si>
  <si>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</si>
  <si>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</si>
  <si>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</si>
  <si>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</si>
  <si>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</si>
  <si>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</si>
  <si>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</si>
  <si>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</si>
  <si>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</si>
  <si>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</si>
  <si>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</si>
  <si>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</si>
  <si>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</si>
  <si>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</si>
  <si>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</si>
  <si>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</si>
  <si>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</si>
  <si>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</si>
  <si>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</si>
  <si>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</si>
  <si>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</si>
  <si>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</si>
  <si>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</si>
  <si>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</si>
  <si>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</si>
  <si>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</si>
  <si>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</si>
  <si>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</si>
  <si>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</si>
  <si>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</si>
  <si>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</si>
  <si>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</si>
  <si>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</si>
  <si>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</si>
  <si>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</si>
  <si>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</si>
  <si>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</si>
  <si>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</si>
  <si>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</si>
  <si>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</si>
  <si>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</si>
  <si>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</si>
  <si>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</si>
  <si>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</si>
  <si>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</si>
  <si>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</si>
  <si>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</si>
  <si>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</si>
  <si>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</si>
  <si>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</si>
  <si>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</si>
  <si>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</si>
  <si>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</si>
  <si>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</si>
  <si>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</si>
  <si>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</si>
  <si>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</si>
  <si>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</si>
  <si>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</si>
  <si>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</si>
  <si>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</si>
  <si>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</si>
  <si>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</si>
  <si>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</si>
  <si>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</si>
  <si>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</si>
  <si>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</si>
  <si>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</si>
  <si>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</si>
  <si>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</si>
  <si>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</si>
  <si>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</si>
  <si>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</si>
  <si>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</si>
  <si>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</si>
  <si>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</si>
  <si>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</si>
  <si>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</si>
  <si>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</si>
  <si>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</si>
  <si>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</si>
  <si>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</si>
  <si>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</si>
  <si>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</si>
  <si>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</si>
  <si>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</si>
  <si>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</si>
  <si>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</si>
  <si>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</si>
  <si>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</si>
  <si>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</si>
  <si>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</si>
  <si>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</si>
  <si>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</si>
  <si>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</si>
  <si>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</si>
  <si>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</si>
  <si>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</si>
  <si>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</si>
  <si>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</si>
  <si>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</si>
  <si>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</si>
  <si>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</si>
  <si>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</si>
  <si>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</si>
  <si>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</si>
  <si>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</si>
  <si>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</si>
  <si>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</si>
  <si>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</si>
  <si>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</si>
  <si>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</si>
  <si>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</si>
  <si>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</si>
  <si>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</si>
  <si>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</si>
  <si>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</si>
  <si>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</si>
  <si>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</si>
  <si>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</si>
  <si>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</si>
  <si>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</si>
  <si>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</si>
  <si>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</si>
  <si>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</si>
  <si>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</si>
  <si>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</si>
  <si>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</si>
  <si>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</si>
  <si>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</si>
  <si>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</si>
  <si>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</si>
  <si>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</si>
  <si>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</si>
  <si>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</si>
  <si>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</si>
  <si>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</si>
  <si>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</si>
  <si>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</si>
  <si>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</si>
  <si>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</si>
  <si>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</si>
  <si>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</si>
  <si>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</si>
  <si>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</si>
  <si>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</si>
  <si>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</si>
  <si>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</si>
  <si>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</si>
  <si>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</si>
  <si>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</si>
  <si>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</si>
  <si>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</si>
  <si>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</si>
  <si>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</si>
  <si>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</si>
  <si>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</si>
  <si>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</si>
  <si>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</si>
  <si>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</si>
  <si>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</si>
  <si>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</si>
  <si>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</si>
  <si>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</si>
  <si>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</si>
  <si>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</si>
  <si>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</si>
  <si>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</si>
  <si>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</si>
  <si>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</si>
  <si>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</si>
  <si>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</si>
  <si>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</si>
  <si>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</si>
  <si>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</si>
  <si>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</si>
  <si>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</si>
  <si>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</si>
  <si>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</si>
  <si>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</si>
  <si>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</si>
  <si>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</si>
  <si>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</si>
  <si>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</si>
  <si>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</si>
  <si>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</si>
  <si>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</si>
  <si>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</si>
  <si>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</si>
  <si>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</si>
  <si>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</si>
  <si>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</si>
  <si>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</si>
  <si>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</si>
  <si>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</si>
  <si>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</si>
  <si>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</si>
  <si>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</si>
  <si>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</si>
  <si>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</si>
  <si>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</si>
  <si>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</si>
  <si>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</si>
  <si>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</si>
  <si>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</si>
  <si>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</si>
  <si>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</si>
  <si>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</si>
  <si>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</si>
  <si>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</si>
  <si>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</si>
  <si>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</si>
  <si>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</si>
  <si>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</si>
  <si>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</si>
  <si>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</si>
  <si>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</si>
  <si>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</si>
  <si>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</si>
  <si>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</si>
  <si>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</si>
  <si>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</si>
  <si>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</si>
  <si>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</si>
  <si>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</si>
  <si>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</si>
  <si>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</si>
  <si>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</si>
  <si>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</si>
  <si>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</si>
  <si>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</si>
  <si>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</si>
  <si>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</si>
  <si>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</si>
  <si>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</si>
  <si>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</si>
  <si>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</si>
  <si>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</si>
  <si>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</si>
  <si>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</si>
  <si>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</si>
  <si>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</si>
  <si>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</si>
  <si>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</si>
  <si>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</si>
  <si>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</si>
  <si>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</si>
  <si>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</si>
  <si>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</si>
  <si>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</si>
  <si>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</si>
  <si>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</si>
  <si>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</si>
  <si>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</si>
  <si>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</si>
  <si>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</si>
  <si>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</si>
  <si>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</si>
  <si>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</si>
  <si>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</si>
  <si>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</si>
  <si>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</si>
  <si>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</si>
  <si>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</si>
  <si>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</si>
  <si>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</si>
  <si>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</si>
  <si>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</si>
  <si>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</si>
  <si>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</si>
  <si>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</si>
  <si>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</si>
  <si>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</si>
  <si>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</si>
  <si>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</si>
  <si>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</si>
  <si>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</si>
  <si>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</si>
  <si>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</si>
  <si>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</si>
  <si>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</si>
  <si>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</si>
  <si>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</si>
  <si>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</si>
  <si>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</si>
  <si>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</si>
  <si>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</si>
  <si>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</si>
  <si>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</si>
  <si>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</si>
  <si>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</si>
  <si>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</si>
  <si>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</si>
  <si>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</si>
  <si>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</si>
  <si>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</si>
  <si>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</si>
  <si>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</si>
  <si>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</si>
  <si>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</si>
  <si>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</si>
  <si>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</si>
  <si>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</si>
  <si>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</si>
  <si>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</si>
  <si>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</si>
  <si>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</si>
  <si>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</si>
  <si>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</si>
  <si>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</si>
  <si>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</si>
  <si>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</si>
  <si>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</si>
  <si>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</si>
  <si>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</si>
  <si>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</si>
  <si>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</si>
  <si>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</si>
  <si>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</si>
  <si>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</si>
  <si>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</si>
  <si>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</si>
  <si>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</si>
  <si>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</si>
  <si>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</si>
  <si>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</si>
  <si>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</si>
  <si>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</si>
  <si>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</si>
  <si>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</si>
  <si>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</si>
  <si>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</si>
  <si>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</si>
  <si>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</si>
  <si>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</si>
  <si>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</si>
  <si>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</si>
  <si>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</si>
  <si>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</si>
  <si>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</si>
  <si>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</si>
  <si>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</si>
  <si>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</si>
  <si>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</si>
  <si>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</si>
  <si>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</si>
  <si>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</si>
  <si>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</si>
  <si>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</si>
  <si>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</si>
  <si>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</si>
  <si>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</si>
  <si>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</si>
  <si>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</si>
  <si>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</si>
  <si>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</si>
  <si>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</si>
  <si>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</si>
  <si>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</si>
  <si>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</si>
  <si>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</si>
  <si>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</si>
  <si>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</si>
  <si>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</si>
  <si>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</si>
  <si>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</si>
  <si>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</si>
  <si>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</si>
  <si>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</si>
  <si>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</si>
  <si>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</si>
  <si>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</si>
  <si>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</si>
  <si>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</si>
  <si>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</si>
  <si>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</si>
  <si>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</si>
  <si>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</si>
  <si>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</si>
  <si>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</si>
  <si>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</si>
  <si>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</si>
  <si>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</si>
  <si>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</si>
  <si>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</si>
  <si>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</si>
  <si>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</si>
  <si>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</si>
  <si>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</si>
  <si>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</si>
  <si>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</si>
  <si>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</si>
  <si>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</si>
  <si>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</si>
  <si>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</si>
  <si>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</si>
  <si>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</si>
  <si>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</si>
  <si>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</si>
  <si>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</si>
  <si>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</si>
  <si>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</si>
  <si>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</si>
  <si>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</si>
  <si>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</si>
  <si>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</si>
  <si>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</si>
  <si>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</si>
  <si>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</si>
  <si>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</si>
  <si>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</si>
  <si>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</si>
  <si>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</si>
  <si>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</si>
  <si>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</si>
  <si>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</si>
  <si>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</si>
  <si>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</si>
  <si>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</si>
  <si>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</si>
  <si>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</si>
  <si>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</si>
  <si>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</si>
  <si>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</si>
  <si>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</si>
  <si>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</si>
  <si>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</si>
  <si>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</si>
  <si>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</si>
  <si>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</si>
  <si>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</si>
  <si>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</si>
  <si>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</si>
  <si>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</si>
  <si>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</si>
  <si>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</si>
  <si>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</si>
  <si>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</si>
  <si>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</si>
  <si>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</si>
  <si>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</si>
  <si>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</si>
  <si>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</si>
  <si>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</si>
  <si>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</si>
  <si>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</si>
  <si>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</si>
  <si>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</si>
  <si>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</si>
  <si>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</si>
  <si>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</si>
  <si>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</si>
  <si>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</si>
  <si>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</si>
  <si>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</si>
  <si>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</si>
  <si>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</si>
  <si>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</si>
  <si>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</si>
  <si>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</si>
  <si>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</si>
  <si>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</si>
  <si>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</si>
  <si>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</si>
  <si>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</si>
  <si>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</si>
  <si>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</si>
  <si>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</si>
  <si>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</si>
  <si>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</si>
  <si>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</si>
  <si>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</si>
  <si>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</si>
  <si>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</si>
  <si>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</si>
  <si>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</si>
  <si>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</si>
  <si>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</si>
  <si>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</si>
  <si>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</si>
  <si>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</si>
  <si>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</si>
  <si>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</si>
  <si>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</si>
  <si>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</si>
  <si>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</si>
  <si>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</si>
  <si>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</si>
  <si>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</si>
  <si>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</si>
  <si>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</si>
  <si>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</si>
  <si>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</si>
  <si>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</si>
  <si>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</si>
  <si>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</si>
  <si>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</si>
  <si>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</si>
  <si>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</si>
  <si>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</si>
  <si>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</si>
  <si>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</si>
  <si>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</si>
  <si>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</si>
  <si>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</si>
  <si>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</si>
  <si>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</si>
  <si>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</si>
  <si>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</si>
  <si>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</si>
  <si>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</si>
  <si>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</si>
  <si>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</si>
  <si>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</si>
  <si>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</si>
  <si>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</si>
  <si>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</si>
  <si>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</si>
  <si>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</si>
  <si>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</si>
  <si>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</si>
  <si>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</si>
  <si>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</si>
  <si>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</si>
  <si>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</si>
  <si>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</si>
  <si>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</si>
  <si>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</si>
  <si>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</si>
  <si>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</si>
  <si>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</si>
  <si>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</si>
  <si>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</si>
  <si>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</si>
  <si>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</si>
  <si>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</si>
  <si>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</si>
  <si>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</si>
  <si>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</si>
  <si>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</si>
  <si>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</si>
  <si>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</si>
  <si>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</si>
  <si>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</si>
  <si>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</si>
  <si>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</si>
  <si>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</si>
  <si>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</si>
  <si>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</si>
  <si>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</si>
  <si>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</si>
  <si>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</si>
  <si>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</si>
  <si>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</si>
  <si>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</si>
  <si>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</si>
  <si>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</si>
  <si>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</si>
  <si>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</si>
  <si>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</si>
  <si>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</si>
  <si>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</si>
  <si>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</si>
  <si>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</si>
  <si>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</si>
  <si>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</si>
  <si>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</si>
  <si>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</si>
  <si>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</si>
  <si>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</si>
  <si>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</si>
  <si>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</si>
  <si>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</si>
  <si>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</si>
  <si>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</si>
  <si>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</si>
  <si>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</si>
  <si>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</si>
  <si>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</si>
  <si>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</si>
  <si>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</si>
  <si>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</si>
  <si>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</si>
  <si>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</si>
  <si>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</si>
  <si>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</si>
  <si>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</si>
  <si>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</si>
  <si>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</si>
  <si>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</si>
  <si>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</si>
  <si>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</si>
  <si>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</si>
  <si>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</si>
  <si>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</si>
  <si>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</si>
  <si>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</si>
  <si>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</si>
  <si>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</si>
  <si>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</si>
  <si>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</si>
  <si>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</si>
  <si>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</si>
  <si>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</si>
  <si>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</si>
  <si>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</si>
  <si>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</si>
  <si>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</si>
  <si>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</si>
  <si>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</si>
  <si>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</si>
  <si>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</si>
  <si>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</si>
  <si>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</si>
  <si>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</si>
  <si>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</si>
  <si>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</si>
  <si>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</si>
  <si>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</si>
  <si>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</si>
  <si>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</si>
  <si>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</si>
  <si>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</si>
  <si>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</si>
  <si>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</si>
  <si>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</si>
  <si>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</si>
  <si>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</si>
  <si>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</si>
  <si>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</si>
  <si>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</si>
  <si>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</si>
  <si>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</si>
  <si>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</si>
  <si>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</si>
  <si>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</si>
  <si>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</si>
  <si>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</si>
  <si>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</si>
  <si>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</si>
  <si>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</si>
  <si>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</si>
  <si>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</si>
  <si>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</si>
  <si>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</si>
  <si>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</si>
  <si>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</si>
  <si>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</si>
  <si>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</si>
  <si>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</si>
  <si>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</si>
  <si>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</si>
  <si>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</si>
  <si>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</si>
  <si>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</si>
  <si>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</si>
  <si>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</si>
  <si>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</si>
  <si>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</si>
  <si>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</si>
  <si>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</si>
  <si>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</si>
  <si>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</si>
  <si>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</si>
  <si>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</si>
  <si>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</si>
  <si>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</si>
  <si>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</si>
  <si>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</si>
  <si>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</si>
  <si>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</si>
  <si>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</si>
  <si>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</si>
  <si>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</si>
  <si>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</si>
  <si>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</si>
  <si>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</si>
  <si>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</si>
  <si>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</si>
  <si>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</si>
  <si>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</si>
  <si>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</si>
  <si>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</si>
  <si>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</si>
  <si>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</si>
  <si>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</si>
  <si>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</si>
  <si>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</si>
  <si>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</si>
  <si>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</si>
  <si>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</si>
  <si>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</si>
  <si>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</si>
  <si>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</si>
  <si>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</si>
  <si>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</si>
  <si>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</si>
  <si>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</si>
  <si>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</si>
  <si>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</si>
  <si>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</si>
  <si>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</si>
  <si>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</si>
  <si>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</si>
  <si>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</si>
  <si>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</si>
  <si>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</si>
  <si>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</si>
  <si>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</si>
  <si>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</si>
  <si>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</si>
  <si>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</si>
  <si>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</si>
  <si>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</si>
  <si>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</si>
  <si>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</si>
  <si>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</si>
  <si>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</si>
  <si>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</si>
  <si>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</si>
  <si>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</si>
  <si>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</si>
  <si>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</si>
  <si>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</si>
  <si>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</si>
  <si>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</si>
  <si>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</si>
  <si>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</si>
  <si>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</si>
  <si>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</si>
  <si>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</si>
  <si>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</si>
  <si>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</si>
  <si>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</si>
  <si>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</si>
  <si>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</si>
  <si>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</si>
  <si>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</si>
  <si>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</si>
  <si>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</si>
  <si>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</si>
  <si>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</si>
  <si>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</si>
  <si>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</si>
  <si>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</si>
  <si>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</si>
  <si>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</si>
  <si>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</si>
  <si>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</si>
  <si>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</si>
  <si>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</si>
  <si>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</si>
  <si>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</si>
  <si>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</si>
  <si>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</si>
  <si>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</si>
  <si>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</si>
  <si>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</si>
  <si>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</si>
  <si>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</si>
  <si>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</si>
  <si>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</si>
  <si>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</si>
  <si>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</si>
  <si>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</si>
  <si>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</si>
  <si>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</si>
  <si>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</si>
  <si>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</si>
  <si>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</si>
  <si>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</si>
  <si>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</si>
  <si>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</si>
  <si>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</si>
  <si>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</si>
  <si>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</si>
  <si>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</si>
  <si>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</si>
  <si>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</si>
  <si>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</si>
  <si>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</si>
  <si>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</si>
  <si>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</si>
  <si>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</si>
  <si>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</si>
  <si>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</si>
  <si>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</si>
  <si>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</si>
  <si>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</si>
  <si>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</si>
  <si>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</si>
  <si>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</si>
  <si>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</si>
  <si>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</si>
  <si>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</si>
  <si>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</si>
  <si>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</si>
  <si>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</si>
  <si>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</si>
  <si>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</si>
  <si>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</si>
  <si>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</si>
  <si>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</si>
  <si>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</si>
  <si>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</si>
  <si>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</si>
  <si>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</si>
  <si>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</si>
  <si>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</si>
  <si>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</si>
  <si>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</si>
  <si>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</si>
  <si>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</si>
  <si>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</si>
  <si>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</si>
  <si>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</si>
  <si>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</si>
  <si>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</si>
  <si>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</si>
  <si>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</si>
  <si>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</si>
  <si>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</si>
  <si>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</si>
  <si>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</si>
  <si>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</si>
  <si>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</si>
  <si>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</si>
  <si>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</si>
  <si>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</si>
  <si>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</si>
  <si>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</si>
  <si>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</si>
  <si>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</si>
  <si>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</si>
  <si>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</si>
  <si>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</si>
  <si>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</si>
  <si>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</si>
  <si>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</si>
  <si>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</si>
  <si>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</si>
  <si>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</si>
  <si>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</si>
  <si>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</si>
  <si>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</si>
  <si>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</si>
  <si>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</si>
  <si>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</si>
  <si>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</si>
  <si>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</si>
  <si>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</si>
  <si>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</si>
  <si>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</si>
  <si>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</si>
  <si>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</si>
  <si>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</si>
  <si>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</si>
  <si>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</si>
  <si>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</si>
  <si>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</si>
  <si>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</si>
  <si>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</si>
  <si>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</si>
  <si>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</si>
  <si>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</si>
  <si>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</si>
  <si>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</si>
  <si>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</si>
  <si>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</si>
  <si>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</si>
  <si>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</si>
  <si>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</si>
  <si>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</si>
  <si>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</si>
  <si>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</si>
  <si>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</si>
  <si>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</si>
  <si>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</si>
  <si>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</si>
  <si>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</si>
  <si>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</si>
  <si>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</si>
  <si>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</si>
  <si>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</si>
  <si>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</si>
  <si>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</si>
  <si>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</si>
  <si>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</si>
  <si>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</si>
  <si>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</si>
  <si>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</si>
  <si>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</si>
  <si>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</si>
  <si>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</si>
  <si>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</si>
  <si>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</si>
  <si>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</si>
  <si>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</si>
  <si>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</si>
  <si>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</si>
  <si>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</si>
  <si>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</si>
  <si>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</si>
  <si>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</si>
  <si>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</si>
  <si>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</si>
  <si>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</si>
  <si>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</si>
  <si>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</si>
  <si>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</si>
  <si>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</si>
  <si>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</si>
  <si>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</si>
  <si>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</si>
  <si>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</si>
  <si>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</si>
  <si>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</si>
  <si>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</si>
  <si>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</si>
  <si>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</si>
  <si>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</si>
  <si>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</si>
  <si>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</si>
  <si>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</si>
  <si>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</si>
  <si>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</si>
  <si>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</si>
  <si>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</si>
  <si>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</si>
  <si>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</si>
  <si>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</si>
  <si>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</si>
  <si>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</si>
  <si>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</si>
  <si>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</si>
  <si>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</si>
  <si>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</si>
  <si>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</si>
  <si>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</si>
  <si>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</si>
  <si>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</si>
  <si>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</si>
  <si>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</si>
  <si>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</si>
  <si>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</si>
  <si>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</si>
  <si>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</si>
  <si>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</si>
  <si>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</si>
  <si>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</si>
  <si>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</si>
  <si>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</si>
  <si>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</si>
  <si>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</si>
  <si>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</si>
  <si>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</si>
  <si>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</si>
  <si>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</si>
  <si>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</si>
  <si>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</si>
  <si>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</si>
  <si>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</si>
  <si>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</si>
  <si>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</si>
  <si>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</si>
  <si>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</si>
  <si>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</si>
  <si>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</si>
  <si>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</si>
  <si>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</si>
  <si>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</si>
  <si>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</si>
  <si>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</si>
  <si>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</si>
  <si>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</si>
  <si>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</si>
  <si>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</si>
  <si>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</si>
  <si>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</si>
  <si>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</si>
  <si>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</si>
  <si>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</si>
  <si>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</si>
  <si>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</si>
  <si>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</si>
  <si>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</si>
  <si>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</si>
  <si>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</si>
  <si>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</si>
  <si>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</si>
  <si>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</si>
  <si>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</si>
  <si>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</si>
  <si>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</si>
  <si>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</si>
  <si>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</si>
  <si>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</si>
  <si>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</si>
  <si>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</si>
  <si>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</si>
  <si>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</si>
  <si>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</si>
  <si>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</si>
  <si>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</si>
  <si>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</si>
  <si>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</si>
  <si>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</si>
  <si>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</si>
  <si>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</si>
  <si>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</si>
  <si>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</si>
  <si>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</si>
  <si>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</si>
  <si>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</si>
  <si>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</si>
  <si>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</si>
  <si>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</si>
  <si>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</si>
  <si>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</si>
  <si>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</si>
  <si>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</si>
  <si>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</si>
  <si>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</si>
  <si>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</si>
  <si>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</si>
  <si>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</si>
  <si>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</si>
  <si>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</si>
  <si>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</si>
  <si>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</si>
  <si>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</si>
  <si>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</si>
  <si>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</si>
  <si>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</si>
  <si>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</si>
  <si>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</si>
  <si>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</si>
  <si>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</si>
  <si>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</si>
  <si>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</si>
  <si>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</si>
  <si>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</si>
  <si>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</si>
  <si>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</si>
  <si>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</si>
  <si>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</si>
  <si>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</si>
  <si>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</si>
  <si>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</si>
  <si>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</si>
  <si>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</si>
  <si>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</si>
  <si>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</si>
  <si>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</si>
  <si>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</si>
  <si>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</si>
  <si>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</si>
  <si>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</si>
  <si>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</si>
  <si>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</si>
  <si>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</si>
  <si>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</si>
  <si>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</si>
  <si>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</si>
  <si>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</si>
  <si>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</si>
  <si>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</si>
  <si>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</si>
  <si>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</si>
  <si>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</si>
  <si>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</si>
  <si>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</si>
  <si>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</si>
  <si>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</si>
  <si>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</si>
  <si>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</si>
  <si>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</si>
  <si>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</si>
  <si>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</si>
  <si>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</si>
  <si>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</si>
  <si>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</si>
  <si>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</si>
  <si>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</si>
  <si>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</si>
  <si>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</si>
  <si>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</si>
  <si>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</si>
  <si>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</si>
  <si>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</si>
  <si>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</si>
  <si>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</si>
  <si>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</si>
  <si>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</si>
  <si>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</si>
  <si>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</si>
  <si>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</si>
  <si>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</si>
  <si>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</si>
  <si>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</si>
  <si>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</si>
  <si>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</si>
  <si>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</si>
  <si>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</si>
  <si>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</si>
  <si>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</si>
  <si>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</si>
  <si>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</si>
  <si>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</si>
  <si>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</si>
  <si>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</si>
  <si>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</si>
  <si>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</si>
  <si>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</si>
  <si>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</si>
  <si>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</si>
  <si>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</si>
  <si>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</si>
  <si>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</si>
  <si>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</si>
  <si>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</si>
  <si>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</si>
  <si>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</si>
  <si>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</si>
  <si>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</si>
  <si>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</si>
  <si>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</si>
  <si>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</si>
  <si>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</si>
  <si>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</si>
  <si>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</si>
  <si>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</si>
  <si>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</si>
  <si>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</si>
  <si>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</si>
  <si>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</si>
  <si>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</si>
  <si>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</si>
  <si>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</si>
  <si>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</si>
  <si>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</si>
  <si>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</si>
  <si>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</si>
  <si>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</si>
  <si>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</si>
  <si>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</si>
  <si>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</si>
  <si>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</si>
  <si>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</si>
  <si>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</si>
  <si>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</si>
  <si>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</si>
  <si>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</si>
  <si>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</si>
  <si>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</si>
  <si>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</si>
  <si>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</si>
  <si>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</si>
  <si>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</si>
  <si>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</si>
  <si>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</si>
  <si>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</si>
  <si>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</si>
  <si>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</si>
  <si>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</si>
  <si>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</si>
  <si>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</si>
  <si>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</si>
  <si>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</si>
  <si>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</si>
  <si>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</si>
  <si>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</si>
  <si>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</si>
  <si>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</si>
  <si>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</si>
  <si>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</si>
  <si>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</si>
  <si>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</si>
  <si>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</si>
  <si>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</si>
  <si>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</si>
  <si>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</si>
  <si>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</si>
  <si>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</si>
  <si>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</si>
  <si>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</si>
  <si>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</si>
  <si>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</si>
  <si>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</si>
  <si>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</si>
  <si>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</si>
  <si>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</si>
  <si>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</si>
  <si>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</si>
  <si>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</si>
  <si>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</si>
  <si>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</si>
  <si>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</si>
  <si>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</si>
  <si>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</si>
  <si>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</si>
  <si>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</si>
  <si>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</si>
  <si>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</si>
  <si>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</si>
  <si>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</si>
  <si>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</si>
  <si>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</si>
  <si>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</si>
  <si>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</si>
  <si>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</si>
  <si>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</si>
  <si>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</si>
  <si>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</si>
  <si>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</si>
  <si>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</si>
  <si>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</si>
  <si>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</si>
  <si>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</si>
  <si>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</si>
  <si>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</si>
  <si>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</si>
  <si>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</si>
  <si>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</si>
  <si>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</si>
  <si>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</si>
  <si>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</si>
  <si>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</si>
  <si>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</si>
  <si>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</si>
  <si>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</si>
  <si>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</si>
  <si>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</si>
  <si>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</si>
  <si>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</si>
  <si>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</si>
  <si>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</si>
  <si>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</si>
  <si>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</si>
  <si>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</si>
  <si>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</si>
  <si>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</si>
  <si>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</si>
  <si>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</si>
  <si>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</si>
  <si>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</si>
  <si>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</si>
  <si>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</si>
  <si>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</si>
  <si>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</si>
  <si>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</si>
  <si>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</si>
  <si>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</si>
  <si>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</si>
  <si>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</si>
  <si>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</si>
  <si>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</si>
  <si>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</si>
  <si>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</si>
  <si>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</si>
  <si>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</si>
  <si>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</si>
  <si>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</si>
  <si>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</si>
  <si>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</si>
  <si>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</si>
  <si>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</si>
  <si>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</si>
  <si>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</si>
  <si>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</si>
  <si>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</si>
  <si>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</si>
  <si>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</si>
  <si>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</si>
  <si>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</si>
  <si>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</si>
  <si>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</si>
  <si>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</si>
  <si>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</si>
  <si>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</si>
  <si>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</si>
  <si>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</si>
  <si>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</si>
  <si>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</si>
  <si>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</si>
  <si>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</si>
  <si>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</si>
  <si>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</si>
  <si>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</si>
  <si>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</si>
  <si>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</si>
  <si>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</si>
  <si>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</si>
  <si>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</si>
  <si>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</si>
  <si>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</si>
  <si>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</si>
  <si>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</si>
  <si>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</si>
  <si>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</si>
  <si>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</si>
  <si>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</si>
  <si>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</si>
  <si>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</si>
  <si>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</si>
  <si>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</si>
  <si>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</si>
  <si>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</si>
  <si>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</si>
  <si>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</si>
  <si>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</si>
  <si>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</si>
  <si>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</si>
  <si>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</si>
  <si>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</si>
  <si>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</si>
  <si>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</si>
  <si>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</si>
  <si>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</si>
  <si>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</si>
  <si>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</si>
  <si>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</si>
  <si>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</si>
  <si>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</si>
  <si>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</si>
  <si>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</si>
  <si>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</si>
  <si>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</si>
  <si>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</si>
  <si>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</si>
  <si>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</si>
  <si>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</si>
  <si>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</si>
  <si>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</si>
  <si>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</si>
  <si>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</si>
  <si>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</si>
  <si>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</si>
  <si>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</si>
  <si>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</si>
  <si>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</si>
  <si>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</si>
  <si>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</si>
  <si>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</si>
  <si>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</si>
  <si>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</si>
  <si>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</si>
  <si>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</si>
  <si>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</si>
  <si>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</si>
  <si>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</si>
  <si>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</si>
  <si>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</si>
  <si>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</si>
  <si>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</si>
  <si>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</si>
  <si>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</si>
  <si>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</si>
  <si>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</si>
  <si>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</si>
  <si>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</si>
  <si>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</si>
  <si>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</si>
  <si>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</si>
  <si>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</si>
  <si>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</si>
  <si>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</si>
  <si>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</si>
  <si>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</si>
  <si>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</si>
  <si>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</si>
  <si>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</si>
  <si>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</si>
  <si>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</si>
  <si>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</si>
  <si>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</si>
  <si>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</si>
  <si>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</si>
  <si>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</si>
  <si>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</si>
  <si>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</si>
  <si>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</si>
  <si>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</si>
  <si>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</si>
  <si>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</si>
  <si>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</si>
  <si>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</si>
  <si>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</si>
  <si>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</si>
  <si>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</si>
  <si>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</si>
  <si>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</si>
  <si>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</si>
  <si>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</si>
  <si>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</si>
  <si>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</si>
  <si>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</si>
  <si>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</si>
  <si>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</si>
  <si>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</si>
  <si>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</si>
  <si>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</si>
  <si>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</si>
  <si>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</si>
  <si>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</si>
  <si>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</si>
  <si>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</si>
  <si>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</si>
  <si>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</si>
  <si>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</si>
  <si>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</si>
  <si>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</si>
  <si>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</si>
  <si>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</si>
  <si>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</si>
  <si>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</si>
  <si>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</si>
  <si>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</si>
  <si>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</si>
  <si>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</si>
  <si>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</si>
  <si>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</si>
  <si>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</si>
  <si>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</si>
  <si>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</si>
  <si>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</si>
  <si>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</si>
  <si>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</si>
  <si>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</si>
  <si>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</si>
  <si>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</si>
  <si>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</si>
  <si>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</si>
  <si>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</si>
  <si>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</si>
  <si>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</si>
  <si>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</si>
  <si>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</si>
  <si>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</si>
  <si>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</si>
  <si>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</si>
  <si>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</si>
  <si>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</si>
  <si>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</si>
  <si>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</si>
  <si>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</si>
  <si>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</si>
  <si>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</si>
  <si>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</si>
  <si>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</si>
  <si>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</si>
  <si>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</si>
  <si>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</si>
  <si>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</si>
  <si>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</si>
  <si>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</si>
  <si>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</si>
  <si>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</si>
  <si>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</si>
  <si>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</si>
  <si>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</si>
  <si>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</si>
  <si>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</si>
  <si>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</si>
  <si>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</si>
  <si>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</si>
  <si>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</si>
  <si>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</si>
  <si>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</si>
  <si>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</si>
  <si>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</si>
  <si>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</si>
  <si>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</si>
  <si>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</si>
  <si>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</si>
  <si>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</si>
  <si>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</si>
  <si>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</si>
  <si>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</si>
  <si>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</si>
  <si>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</si>
  <si>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</si>
  <si>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</si>
  <si>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</si>
  <si>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</si>
  <si>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</si>
  <si>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</si>
  <si>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</si>
  <si>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</si>
  <si>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</si>
  <si>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</si>
  <si>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</si>
  <si>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</si>
  <si>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</si>
  <si>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</si>
  <si>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</si>
  <si>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</si>
  <si>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</si>
  <si>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</si>
  <si>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</si>
  <si>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</si>
  <si>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</si>
  <si>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</si>
  <si>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</si>
  <si>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</si>
  <si>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</si>
  <si>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</si>
  <si>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</si>
  <si>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</si>
  <si>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</si>
  <si>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</si>
  <si>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</si>
  <si>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</si>
  <si>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</si>
  <si>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</si>
  <si>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</si>
  <si>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</si>
  <si>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</si>
  <si>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</si>
  <si>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</si>
  <si>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</si>
  <si>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</si>
  <si>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</si>
  <si>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</si>
  <si>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</si>
  <si>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</si>
  <si>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</si>
  <si>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</si>
  <si>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</si>
  <si>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</si>
  <si>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</si>
  <si>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</si>
  <si>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</si>
  <si>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</si>
  <si>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</si>
  <si>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</si>
  <si>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</si>
  <si>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</si>
  <si>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</si>
  <si>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</si>
  <si>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</si>
  <si>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</si>
  <si>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</si>
  <si>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</si>
  <si>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</si>
  <si>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</si>
  <si>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</si>
  <si>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</si>
  <si>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</si>
  <si>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</si>
  <si>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</si>
  <si>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</si>
  <si>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</si>
  <si>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</si>
  <si>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</si>
  <si>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</si>
  <si>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</si>
  <si>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</si>
  <si>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</si>
  <si>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</si>
  <si>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</si>
  <si>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</si>
  <si>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</si>
  <si>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</si>
  <si>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</si>
  <si>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</si>
  <si>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</si>
  <si>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</si>
  <si>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</si>
  <si>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</si>
  <si>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</si>
  <si>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</si>
  <si>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</si>
  <si>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</si>
  <si>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</si>
  <si>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</si>
  <si>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</si>
  <si>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</si>
  <si>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</si>
  <si>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</si>
  <si>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</si>
  <si>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</si>
  <si>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</si>
  <si>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</si>
  <si>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</si>
  <si>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</si>
  <si>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</si>
  <si>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</si>
  <si>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</si>
  <si>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</si>
  <si>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</si>
  <si>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</si>
  <si>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</si>
  <si>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</si>
  <si>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</si>
  <si>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</si>
  <si>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</si>
  <si>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</si>
  <si>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</si>
  <si>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</si>
  <si>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</si>
  <si>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</si>
  <si>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</si>
  <si>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</si>
  <si>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</si>
  <si>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</si>
  <si>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</si>
  <si>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</si>
  <si>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</si>
  <si>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</si>
  <si>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</si>
  <si>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</si>
  <si>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</si>
  <si>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</si>
  <si>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</si>
  <si>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</si>
  <si>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</si>
  <si>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</si>
  <si>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</si>
  <si>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</si>
  <si>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</si>
  <si>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</si>
  <si>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</si>
  <si>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</si>
  <si>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</si>
  <si>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</si>
  <si>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</si>
  <si>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</si>
  <si>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</si>
  <si>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</si>
  <si>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</si>
  <si>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</si>
  <si>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</si>
  <si>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</si>
  <si>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</si>
  <si>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</si>
  <si>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</si>
  <si>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</si>
  <si>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</si>
  <si>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</si>
  <si>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</si>
  <si>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</si>
  <si>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</si>
  <si>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</si>
  <si>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</si>
  <si>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</si>
  <si>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</si>
  <si>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</si>
  <si>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</si>
  <si>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</si>
  <si>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</si>
  <si>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</si>
  <si>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</si>
  <si>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</si>
  <si>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</si>
  <si>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</si>
  <si>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</si>
  <si>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</si>
  <si>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</si>
  <si>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</si>
  <si>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</si>
  <si>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</si>
  <si>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</si>
  <si>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</si>
  <si>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</si>
  <si>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</si>
  <si>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</si>
  <si>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</si>
  <si>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</si>
  <si>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</si>
  <si>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</si>
  <si>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</si>
  <si>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</si>
  <si>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</si>
  <si>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</si>
  <si>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</si>
  <si>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</si>
  <si>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</si>
  <si>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</si>
  <si>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</si>
  <si>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</si>
  <si>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</si>
  <si>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</si>
  <si>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</si>
  <si>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</si>
  <si>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</si>
  <si>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</si>
  <si>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</si>
  <si>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</si>
  <si>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</si>
  <si>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</si>
  <si>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</si>
  <si>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</si>
  <si>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</si>
  <si>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</si>
  <si>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</si>
  <si>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</si>
  <si>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</si>
  <si>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</si>
  <si>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</si>
  <si>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</si>
  <si>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</si>
  <si>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</si>
  <si>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</si>
  <si>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</si>
  <si>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</si>
  <si>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</si>
  <si>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</si>
  <si>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</si>
  <si>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</si>
  <si>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</si>
  <si>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</si>
  <si>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</si>
  <si>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</si>
  <si>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</si>
  <si>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</si>
  <si>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</si>
  <si>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</si>
  <si>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</si>
  <si>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</si>
  <si>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</si>
  <si>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</si>
  <si>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</si>
  <si>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</si>
  <si>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</si>
  <si>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</si>
  <si>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</si>
  <si>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</si>
  <si>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</si>
  <si>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</si>
  <si>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</si>
  <si>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</si>
  <si>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</si>
  <si>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</si>
  <si>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</si>
  <si>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</si>
  <si>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</si>
  <si>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</si>
  <si>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</si>
  <si>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</si>
  <si>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</si>
  <si>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</si>
  <si>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</si>
  <si>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</si>
  <si>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</si>
  <si>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</si>
  <si>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</si>
  <si>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</si>
  <si>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</si>
  <si>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</si>
  <si>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</si>
  <si>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</si>
  <si>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</si>
  <si>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</si>
  <si>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</si>
  <si>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</si>
  <si>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</si>
  <si>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</si>
  <si>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</si>
  <si>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</si>
  <si>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</si>
  <si>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</si>
  <si>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</si>
  <si>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</si>
  <si>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</si>
  <si>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</si>
  <si>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</si>
  <si>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</si>
  <si>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</si>
  <si>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</si>
  <si>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</si>
  <si>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</si>
  <si>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</si>
  <si>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</si>
  <si>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</si>
  <si>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</si>
  <si>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</si>
  <si>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</si>
  <si>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</si>
  <si>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</si>
  <si>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</si>
  <si>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</si>
  <si>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</si>
  <si>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</si>
  <si>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</si>
  <si>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</si>
  <si>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</si>
  <si>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</si>
  <si>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</si>
  <si>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</si>
  <si>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</si>
  <si>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</si>
  <si>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</si>
  <si>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</si>
  <si>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</si>
  <si>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</si>
  <si>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</si>
  <si>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</si>
  <si>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</si>
  <si>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</si>
  <si>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</si>
  <si>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</si>
  <si>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</si>
  <si>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</si>
  <si>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</si>
  <si>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</si>
  <si>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</si>
  <si>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</si>
  <si>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</si>
  <si>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</si>
  <si>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</si>
  <si>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</si>
  <si>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</si>
  <si>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</si>
  <si>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</si>
  <si>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</si>
  <si>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</si>
  <si>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</si>
  <si>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</si>
  <si>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</si>
  <si>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</si>
  <si>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</si>
  <si>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</si>
  <si>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</si>
  <si>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</si>
  <si>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</si>
  <si>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</si>
  <si>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</si>
  <si>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</si>
  <si>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</si>
  <si>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</si>
  <si>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</si>
  <si>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</si>
  <si>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</si>
  <si>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</si>
  <si>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</si>
  <si>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</si>
  <si>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</si>
  <si>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</si>
  <si>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</si>
  <si>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</si>
  <si>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</si>
  <si>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</si>
  <si>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</si>
  <si>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</si>
  <si>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</si>
  <si>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</si>
  <si>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</si>
  <si>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</si>
  <si>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</si>
  <si>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</si>
  <si>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</si>
  <si>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</si>
  <si>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</si>
  <si>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</si>
  <si>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</si>
  <si>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</si>
  <si>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</si>
  <si>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</si>
  <si>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</si>
  <si>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</si>
  <si>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</si>
  <si>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</si>
  <si>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</si>
  <si>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</si>
  <si>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</si>
  <si>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</si>
  <si>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</si>
  <si>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</si>
  <si>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</si>
  <si>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</si>
  <si>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</si>
  <si>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</si>
  <si>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</si>
  <si>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</si>
  <si>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</si>
  <si>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</si>
  <si>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</si>
  <si>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</si>
  <si>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</si>
  <si>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</si>
  <si>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</si>
  <si>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</si>
  <si>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</si>
  <si>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</si>
  <si>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</si>
  <si>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</si>
  <si>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</si>
  <si>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</si>
  <si>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</si>
  <si>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</si>
  <si>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</si>
  <si>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</si>
  <si>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</si>
  <si>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</si>
  <si>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</si>
  <si>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</si>
  <si>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</si>
  <si>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</si>
  <si>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</si>
  <si>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</si>
  <si>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</si>
  <si>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</si>
  <si>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</si>
  <si>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</si>
  <si>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</si>
  <si>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</si>
  <si>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</si>
  <si>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</si>
  <si>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</si>
  <si>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</si>
  <si>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</si>
  <si>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</si>
  <si>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</si>
  <si>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</si>
  <si>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</si>
  <si>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</si>
  <si>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</si>
  <si>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</si>
  <si>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</si>
  <si>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</si>
  <si>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</si>
  <si>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</si>
  <si>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</si>
  <si>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</si>
  <si>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</si>
  <si>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</si>
  <si>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</si>
  <si>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</si>
  <si>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</si>
  <si>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</si>
  <si>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</si>
  <si>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</si>
  <si>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</si>
  <si>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</si>
  <si>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</si>
  <si>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</si>
  <si>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</si>
  <si>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</si>
  <si>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</si>
  <si>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</si>
  <si>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</si>
  <si>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</si>
  <si>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</si>
  <si>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</si>
  <si>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</si>
  <si>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</si>
  <si>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</si>
  <si>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</si>
  <si>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</si>
  <si>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</si>
  <si>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</si>
  <si>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</si>
  <si>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</si>
  <si>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</si>
  <si>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</si>
  <si>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</si>
  <si>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</si>
  <si>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</si>
  <si>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</si>
  <si>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</si>
  <si>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</si>
  <si>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</si>
  <si>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</si>
  <si>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</si>
  <si>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</si>
  <si>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</si>
  <si>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</si>
  <si>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</si>
  <si>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</si>
  <si>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</si>
  <si>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</si>
  <si>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</si>
  <si>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</si>
  <si>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</si>
  <si>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</si>
  <si>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</si>
  <si>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</si>
  <si>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</si>
  <si>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</si>
  <si>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</si>
  <si>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</si>
  <si>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</si>
  <si>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</si>
  <si>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</si>
  <si>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</si>
  <si>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</si>
  <si>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</si>
  <si>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</si>
  <si>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</si>
  <si>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</si>
  <si>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</si>
  <si>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</si>
  <si>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</si>
  <si>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</si>
  <si>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</si>
  <si>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</si>
  <si>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</si>
  <si>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</si>
  <si>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</si>
  <si>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</si>
  <si>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</si>
  <si>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</si>
  <si>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</si>
  <si>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</si>
  <si>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</si>
  <si>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</si>
  <si>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</si>
  <si>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</si>
  <si>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</si>
  <si>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</si>
  <si>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</si>
  <si>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</si>
  <si>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</si>
  <si>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</si>
  <si>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</si>
  <si>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</si>
  <si>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</si>
  <si>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</si>
  <si>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</si>
  <si>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</si>
  <si>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</si>
  <si>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</si>
  <si>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</si>
  <si>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</si>
  <si>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</si>
  <si>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</si>
  <si>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</si>
  <si>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</si>
  <si>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</si>
  <si>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</si>
  <si>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</si>
  <si>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</si>
  <si>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</si>
  <si>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</si>
  <si>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</si>
  <si>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</si>
  <si>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</si>
  <si>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</si>
  <si>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</si>
  <si>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</si>
  <si>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</si>
  <si>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</si>
  <si>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</si>
  <si>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</si>
  <si>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</si>
  <si>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</si>
  <si>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</si>
  <si>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</si>
  <si>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</si>
  <si>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</si>
  <si>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</si>
  <si>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</si>
  <si>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</si>
  <si>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</si>
  <si>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</si>
  <si>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</si>
  <si>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</si>
  <si>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</si>
  <si>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</si>
  <si>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</si>
  <si>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</si>
  <si>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</si>
  <si>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</si>
  <si>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</si>
  <si>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</si>
  <si>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</si>
  <si>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</si>
  <si>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</si>
  <si>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</si>
  <si>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</si>
  <si>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</si>
  <si>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</si>
  <si>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</si>
  <si>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</si>
  <si>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</si>
  <si>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</si>
  <si>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</si>
  <si>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</si>
  <si>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</si>
  <si>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</si>
  <si>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</si>
  <si>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</si>
  <si>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</si>
  <si>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</si>
  <si>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</si>
  <si>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</si>
  <si>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</si>
  <si>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</si>
  <si>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</si>
  <si>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</si>
  <si>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</si>
  <si>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</si>
  <si>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</si>
  <si>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</si>
  <si>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</si>
  <si>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</si>
  <si>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</si>
  <si>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</si>
  <si>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</si>
  <si>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</si>
  <si>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</si>
  <si>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</si>
  <si>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</si>
  <si>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</si>
  <si>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</si>
  <si>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</si>
  <si>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</si>
  <si>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</si>
  <si>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</si>
  <si>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</si>
  <si>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</si>
  <si>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</si>
  <si>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</si>
  <si>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</si>
  <si>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</si>
  <si>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</si>
  <si>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</si>
  <si>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</si>
  <si>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</si>
  <si>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</si>
  <si>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</si>
  <si>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</si>
  <si>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</si>
  <si>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</si>
  <si>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</si>
  <si>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</si>
  <si>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</si>
  <si>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</si>
  <si>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</si>
  <si>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</si>
  <si>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</si>
  <si>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</si>
  <si>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</si>
  <si>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</si>
  <si>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</si>
  <si>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</si>
  <si>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</si>
  <si>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</si>
  <si>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</si>
  <si>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</si>
  <si>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</si>
  <si>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</si>
  <si>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</si>
  <si>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</si>
  <si>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</si>
  <si>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</si>
  <si>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</si>
  <si>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</si>
  <si>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</si>
  <si>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</si>
  <si>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</si>
  <si>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</si>
  <si>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</si>
  <si>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</si>
  <si>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</si>
  <si>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</si>
  <si>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</si>
  <si>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</si>
  <si>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</si>
  <si>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</si>
  <si>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</si>
  <si>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</si>
  <si>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</si>
  <si>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</si>
  <si>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</si>
  <si>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</si>
  <si>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</si>
  <si>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</si>
  <si>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</si>
  <si>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</si>
  <si>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</si>
  <si>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</si>
  <si>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</si>
  <si>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</si>
  <si>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</si>
  <si>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</si>
  <si>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</si>
  <si>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</si>
  <si>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</si>
  <si>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</si>
  <si>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</si>
  <si>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</si>
  <si>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</si>
  <si>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</si>
  <si>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</si>
  <si>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</si>
  <si>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</si>
  <si>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</si>
  <si>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</si>
  <si>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</si>
  <si>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</si>
  <si>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</si>
  <si>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</si>
  <si>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</si>
  <si>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</si>
  <si>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</si>
  <si>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</si>
  <si>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</si>
  <si>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</si>
  <si>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</si>
  <si>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</si>
  <si>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</si>
  <si>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</si>
  <si>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</si>
  <si>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</si>
  <si>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</si>
  <si>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</si>
  <si>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</si>
  <si>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</si>
  <si>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</si>
  <si>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</si>
  <si>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</si>
  <si>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</si>
  <si>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</si>
  <si>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</si>
  <si>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</si>
  <si>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</si>
  <si>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</si>
  <si>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</si>
  <si>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</si>
  <si>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</si>
  <si>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</si>
  <si>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</si>
  <si>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</si>
  <si>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</si>
  <si>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</si>
  <si>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</si>
  <si>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</si>
  <si>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</si>
  <si>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</si>
  <si>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</si>
  <si>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</si>
  <si>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</si>
  <si>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</si>
  <si>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</si>
  <si>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</si>
  <si>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</si>
  <si>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</si>
  <si>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</si>
  <si>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</si>
  <si>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</si>
  <si>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</si>
  <si>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</si>
  <si>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</si>
  <si>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</si>
  <si>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</si>
  <si>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</si>
  <si>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</si>
  <si>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</si>
  <si>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</si>
  <si>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</si>
  <si>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</si>
  <si>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</si>
  <si>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</si>
  <si>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</si>
  <si>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</si>
  <si>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</si>
  <si>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</si>
  <si>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</si>
  <si>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</si>
  <si>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</si>
  <si>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</si>
  <si>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</si>
  <si>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</si>
  <si>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</si>
  <si>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</si>
  <si>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</si>
  <si>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</si>
  <si>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</si>
  <si>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</si>
  <si>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</si>
  <si>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</si>
  <si>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</si>
  <si>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</si>
  <si>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</si>
  <si>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</si>
  <si>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</si>
  <si>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</si>
  <si>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</si>
  <si>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</si>
  <si>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</si>
  <si>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</si>
  <si>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</si>
  <si>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</si>
  <si>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</si>
  <si>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</si>
  <si>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</si>
  <si>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</si>
  <si>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</si>
  <si>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</si>
  <si>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</si>
  <si>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</si>
  <si>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</si>
  <si>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</si>
  <si>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</si>
  <si>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</si>
  <si>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</si>
  <si>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</si>
  <si>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</si>
  <si>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</si>
  <si>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</si>
  <si>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</si>
  <si>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</si>
  <si>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</si>
  <si>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</si>
  <si>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</si>
  <si>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</si>
  <si>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</si>
  <si>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</si>
  <si>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</si>
  <si>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</si>
  <si>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</si>
  <si>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</si>
  <si>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</si>
  <si>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</si>
  <si>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</si>
  <si>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</si>
  <si>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</si>
  <si>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</si>
  <si>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</si>
  <si>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</si>
  <si>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</si>
  <si>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</si>
  <si>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</si>
  <si>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</si>
  <si>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</si>
  <si>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</si>
  <si>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</si>
  <si>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</si>
  <si>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</si>
  <si>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</si>
  <si>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</si>
  <si>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</si>
  <si>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</si>
  <si>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</si>
  <si>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</si>
  <si>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</si>
  <si>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</si>
  <si>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</si>
  <si>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</si>
  <si>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</si>
  <si>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</si>
  <si>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</si>
  <si>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</si>
  <si>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</si>
  <si>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</si>
  <si>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</si>
  <si>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</si>
  <si>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</si>
  <si>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</si>
  <si>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</si>
  <si>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</si>
  <si>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</si>
  <si>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</si>
  <si>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</si>
  <si>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</si>
  <si>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</si>
  <si>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</si>
  <si>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</si>
  <si>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</si>
  <si>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</si>
  <si>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</si>
  <si>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</si>
  <si>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</si>
  <si>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</si>
  <si>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</si>
  <si>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</si>
  <si>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</si>
  <si>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</si>
  <si>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</si>
  <si>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</si>
  <si>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</si>
  <si>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</si>
  <si>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</si>
  <si>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</si>
  <si>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</si>
  <si>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</si>
  <si>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</si>
  <si>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</si>
  <si>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</si>
  <si>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</si>
  <si>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</si>
  <si>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</si>
  <si>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</si>
  <si>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</si>
  <si>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</si>
  <si>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</si>
  <si>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</si>
  <si>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</si>
  <si>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</si>
  <si>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</si>
  <si>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</si>
  <si>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</si>
  <si>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</si>
  <si>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</si>
  <si>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</si>
  <si>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</si>
  <si>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</si>
  <si>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</si>
  <si>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</si>
  <si>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</si>
  <si>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</si>
  <si>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</si>
  <si>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</si>
  <si>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</si>
  <si>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</si>
  <si>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</si>
  <si>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</si>
  <si>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</si>
  <si>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</si>
  <si>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</si>
  <si>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</si>
  <si>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</si>
  <si>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</si>
  <si>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</si>
  <si>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</si>
  <si>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</si>
  <si>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</si>
  <si>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</si>
  <si>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</si>
  <si>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</si>
  <si>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</si>
  <si>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</si>
  <si>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</si>
  <si>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</si>
  <si>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</si>
  <si>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</si>
  <si>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</si>
  <si>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</si>
  <si>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</si>
  <si>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</si>
  <si>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</si>
  <si>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</si>
  <si>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</si>
  <si>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</si>
  <si>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</si>
  <si>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</si>
  <si>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</si>
  <si>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</si>
  <si>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</si>
  <si>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</si>
  <si>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</si>
  <si>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</si>
  <si>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</si>
  <si>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</si>
  <si>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</si>
  <si>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</si>
  <si>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</si>
  <si>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</si>
  <si>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</si>
  <si>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</si>
  <si>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</si>
  <si>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</si>
  <si>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</si>
  <si>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</si>
  <si>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</si>
  <si>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</si>
  <si>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</si>
  <si>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</si>
  <si>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</si>
  <si>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</si>
  <si>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</si>
  <si>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</si>
  <si>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</si>
  <si>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</si>
  <si>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</si>
  <si>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</si>
  <si>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</si>
  <si>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</si>
  <si>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</si>
  <si>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</si>
  <si>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</si>
  <si>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</si>
  <si>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</si>
  <si>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</si>
  <si>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</si>
  <si>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</si>
  <si>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</si>
  <si>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</si>
  <si>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</si>
  <si>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</si>
  <si>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</si>
  <si>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</si>
  <si>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</si>
  <si>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</si>
  <si>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</si>
  <si>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</si>
  <si>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</si>
  <si>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</si>
  <si>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</si>
  <si>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</si>
  <si>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</si>
  <si>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</si>
  <si>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</si>
  <si>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</si>
  <si>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</si>
  <si>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90 KM </t>
  </si>
  <si>
    <t>PCM-20251011-00001353</t>
  </si>
  <si>
    <t xml:space="preserve">120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</si>
  <si>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</si>
  <si>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</si>
  <si>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</si>
  <si>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</si>
  <si>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</si>
  <si>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</si>
  <si>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</si>
  <si>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</si>
  <si>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</si>
  <si>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</si>
  <si>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</si>
  <si>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</si>
  <si>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</si>
  <si>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</si>
  <si>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PCM-20251011-00001049</t>
  </si>
  <si>
    <t xml:space="preserve">team will check after abbs2161 // ETA 20 mins </t>
  </si>
  <si>
    <t>TT-20251011-00574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</si>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</sst>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278.68432696759555</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1.17499826389394</v>
      </c>
      <c r="H3" s="158">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0.57220891203905921</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45941.632752893522</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45941.632752893522</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45941.632752893522</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45941.632752893522</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45941.632752893522</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45941.632752893522</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45941.632752893522</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45941.632752893522</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45941.632752893522</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45941.632752893522</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45941.632752893522</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45941.632752893522</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45941.632752893522</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45941.632752893522</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45941.632752893522</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45941.632752893522</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45941.632752893522</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45941.632752893522</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45941.632752893522</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45941.632752893522</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45941.632752893522</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45941.632752893522</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45941.632752893522</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45941.632752893522</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45941.632752893522</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45941.632752893522</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45941.632752893522</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45941.632752893522</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45941.632752893522</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45941.632752893522</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45941.632752893522</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45941.632752893522</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45941.632752893522</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45941.632752893522</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45941.632752893522</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45941.632752893522</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45941.632752893522</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45941.632752893522</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45941.632752893522</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45941.632752893522</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45941.632752893522</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45941.632752893522</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45941.632752893522</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45941.632752893522</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45941.632752893522</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45941.632752893522</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8F25FDBA-8639-4C72-AA0C-61E6978CF09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tabSelected="1" workbookViewId="0">
      <selection activeCell="D11" sqref="D11:D13"/>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134.90566956019029</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116.63291493056022</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45941.632752893522</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4</v>
      </c>
      <c r="D6" s="18" t="s">
        <v>26919</v>
      </c>
      <c r="E6" s="117" t="s">
        <v>38969</v>
      </c>
      <c r="F6" s="118">
        <v>45941.601446759261</v>
      </c>
      <c r="G6" s="119">
        <f ca="1">IFERROR(NOW()-F6,"-")</f>
        <v>3.1306134260375984E-2</v>
      </c>
      <c r="H6" s="165">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1.9847800926072523E-2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t="s">
        <v>39060</v>
      </c>
      <c r="B8" s="18" t="str">
        <f>IFERROR(VLOOKUP(D8,DB!A:K,11,0),"")</f>
        <v>R2</v>
      </c>
      <c r="C8" s="18">
        <v>7</v>
      </c>
      <c r="D8" s="18" t="s">
        <v>2955</v>
      </c>
      <c r="E8" s="117" t="s">
        <v>38969</v>
      </c>
      <c r="F8" s="118">
        <v>45941.625983796293</v>
      </c>
      <c r="G8" s="119">
        <f ca="1">IFERROR(NOW()-F8,"-")</f>
        <v>6.7690972282434814E-3</v>
      </c>
      <c r="H8" s="165">
        <v>45941.619421296295</v>
      </c>
      <c r="I8" s="18" t="str">
        <f>IFERROR(VLOOKUP(D8,DB!A:F,6,0),"")</f>
        <v>SCECO</v>
      </c>
      <c r="J8" s="18" t="str">
        <f>IFERROR(VLOOKUP(D8,DB!A:G,7,0),"")</f>
        <v>Good</v>
      </c>
      <c r="K8" s="19" t="s">
        <v>39061</v>
      </c>
      <c r="L8" s="18" t="str">
        <f>IFERROR(VLOOKUP(D8,DB!A:I,9,0),"")</f>
        <v>Zain</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45941.632752893522</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45941.632752893522</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45941.632752893522</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45941.632752893522</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45941.632752893522</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45941.632752893522</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45941.632752893522</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45941.632752893522</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45941.632752893522</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45941.632752893522</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45941.632752893522</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45941.632752893522</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45941.632752893522</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45941.632752893522</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45941.632752893522</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45941.632752893522</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45941.632752893522</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45941.632752893522</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45941.632752893522</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45941.632752893522</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45941.632752893522</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45941.632752893522</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45941.632752893522</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45941.632752893522</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45941.632752893522</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45941.632752893522</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45941.632752893522</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45941.632752893522</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45941.632752893522</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45941.632752893522</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45941.632752893522</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45941.632752893522</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45941.632752893522</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45941.632752893522</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45941.632752893522</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45941.632752893522</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45941.632752893522</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45941.632752893522</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45941.632752893522</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45941.632752893522</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45941.632752893522</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45941.632752893522</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45941.632752893522</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45941.632752893522</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45941.632752893522</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45941.632752893522</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45941.632752893522</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45941.632752893522</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45941.632752893522</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45941.632752893522</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45941.632752893522</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45941.632752893522</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45941.632752893522</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45941.632752893522</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45941.632752893522</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45941.632752893522</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45941.632752893522</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45941.632752893522</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45941.632752893522</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45941.632752893522</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45941.632752893522</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45941.632752893522</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45941.632752893522</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45941.632752893522</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45941.632752893522</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45941.632752893522</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45941.632752893522</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45941.632752893522</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45941.632752893522</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45941.632752893522</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45941.632752893522</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45941.632752893522</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45941.632752893522</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45941.632752893522</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45941.632752893522</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45941.632752893522</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45941.632752893522</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45941.632752893522</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45941.632752893522</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45941.632752893522</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45941.632752893522</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45941.632752893522</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45941.632752893522</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45941.632752893522</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45941.632752893522</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45941.632752893522</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45941.632752893522</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45941.632752893522</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45941.632752893522</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45941.632752893522</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45941.632752893522</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45941.632752893522</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45941.632752893522</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45941.632752893522</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45941.632752893522</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45941.632752893522</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45941.632752893522</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45941.632752893522</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45941.632752893522</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45941.632752893522</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45941.632752893522</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45941.632752893522</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45941.632752893522</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45941.632752893522</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45941.632752893522</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45941.632752893522</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45941.632752893522</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45941.632752893522</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45941.632752893522</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45941.632752893522</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45941.632752893522</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45941.632752893522</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45941.632752893522</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45941.632752893522</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45941.632752893522</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45941.632752893522</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45941.632752893522</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45941.632752893522</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45941.632752893522</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45941.632752893522</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45941.632752893522</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45941.632752893522</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45941.632752893522</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45941.632752893522</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45941.632752893522</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45941.632752893522</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45941.632752893522</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45941.632752893522</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45941.632752893522</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45941.632752893522</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45941.632752893522</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45941.632752893522</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45941.632752893522</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45941.632752893522</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45941.632752893522</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45941.632752893522</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45941.632752893522</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45941.632752893522</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45941.632752893522</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45941.632752893522</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45941.632752893522</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45941.632752893522</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45941.632752893522</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45941.632752893522</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45941.632752893522</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45941.632752893522</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45941.632752893522</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45941.632752893522</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45941.632752893522</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45941.632752893522</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45941.632752893522</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45941.632752893522</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45941.632752893522</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45941.632752893522</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45941.632752893522</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45941.632752893522</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45941.632752893522</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45941.632752893522</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45941.632752893522</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row r="168" spans="1:88" ht="31.5" customHeight="1">
      <c r="A168" s="116"/>
      <c r="B168" s="18" t="str">
        <f>IFERROR(VLOOKUP(D168,DB!A:K,11,0),"")</f>
        <v/>
      </c>
      <c r="C168" s="18"/>
      <c r="D168" s="18"/>
      <c r="E168" s="117"/>
      <c r="F168" s="118"/>
      <c r="G168" s="119">
        <f ca="1">IFERROR(NOW()-F168,"-")</f>
        <v>45941.632752893522</v>
      </c>
      <c r="H168" s="118"/>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4"/>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E3" sqref="E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45941.632752893522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45941.632752893522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45941.632752893522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45941.632752893522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45941.632752893522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45941.632752893522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45941.632752893522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45941.632752893522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45941.632752893522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45941.632752893522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45941.632752893522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45941.632752893522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45941.632752893522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45941.632752893522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45941.632752893522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45941.632752893522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45941.632752893522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45941.632752893522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45941.632752893522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45941.632752893522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45941.632752893522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45941.632752893522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45941.632752893522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45941.632752893522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45941.632752893522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45941.632752893522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45941.632752893522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45941.632752893522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45941.632752893522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45941.632752893522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45941.632752893522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45941.632752893522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45941.632752893522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45941.632752893522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45941.632752893522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45941.632752893522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45941.632752893522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45941.632752893522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45941.632752893522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45941.632752893522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45941.632752893522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45941.632752893522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45941.632752893522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45941.632752893522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45941.632752893522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45941.632752893522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45941.632752893522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45941.632752893522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45941.632752893522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45941.632752893522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45941.632752893522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45941.632752893522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45941.632752893522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45941.632752893522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45941.632752893522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45941.632752893522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45941.632752893522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45941.632752893522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45941.632752893522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45941.632752893522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45941.632752893522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45941.632752893522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45941.632752893522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45941.632752893522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45941.632752893522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45941.632752893522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45941.632752893522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45941.632752893522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45941.632752893522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45941.632752893522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45941.632752893522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45941.632752893522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45941.632752893522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45941.632752893522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45941.632752893522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45941.632752893522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45941.632752893522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45941.632752893522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45941.632752893522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45941.632752893522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45941.632752893522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45941.632752893522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45941.632752893522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45941.632752893522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45941.632752893522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45941.632752893522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45941.632752893522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45941.632752893522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45941.632752893522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45941.632752893522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45941.632752893522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45941.632752893522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45941.632752893522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45941.632752893522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45941.632752893522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45941.632752893522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45941.632752893522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45941.632752893522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45941.632752893522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45941.632752893522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45941.632752893522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45941.632752893522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45941.632752893522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45941.632752893522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45941.632752893522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45941.632752893522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45941.632752893522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45941.632752893522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45941.632752893522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45941.632752893522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45941.632752893522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45941.632752893522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45941.632752893522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45941.632752893522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45941.632752893522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45941.632752893522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45941.632752893522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45941.632752893522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45941.632752893522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45941.632752893522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45941.632752893522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45941.632752893522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45941.632752893522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45941.632752893522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45941.632752893522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45941.632752893522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45941.632752893522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45941.632752893522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45941.632752893522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45941.632752893522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45941.632752893522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45941.632752893522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45941.632752893522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45941.632752893522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45941.632752893522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45941.632752893522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45941.632752893522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45941.632752893522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45941.632752893522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45941.632752893522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45941.632752893522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45941.632752893522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45941.632752893522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45941.632752893522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45941.632752893522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45941.632752893522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45941.632752893522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45941.632752893522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45941.632752893522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45941.632752893522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45941.632752893522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45941.632752893522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45941.632752893522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45941.632752893522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45941.632752893522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45941.632752893522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45941.632752893522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45941.632752893522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45941.632752893522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45941.632752893522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45941.632752893522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45941.632752893522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45941.632752893522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45941.632752893522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45941.632752893522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45941.632752893522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45941.632752893522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45941.632752893522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45941.632752893522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45941.632752893522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45941.632752893522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45941.632752893522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45941.632752893522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45941.632752893522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45941.632752893522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45941.632752893522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45941.632752893522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45941.632752893522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45941.632752893522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45941.632752893522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45941.632752893522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45941.632752893522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45941.632752893522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45941.632752893522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45941.632752893522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45941.632752893522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45941.632752893522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45941.632752893522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45941.632752893522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45941.632752893522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45941.632752893522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45941.632752893522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45941.632752893522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45941.632752893522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45941.632752893522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45941.632752893522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45941.632752893522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45941.632752893522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45941.632752893522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45941.632752893522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45941.632752893522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45941.632752893522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45941.632752893522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45941.632752893522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45941.632752893522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45941.632752893522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45941.632752893522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45941.632752893522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45941.632752893522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45941.632752893522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45941.632752893522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45941.632752893522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45941.632752893522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45941.632752893522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45941.632752893522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45941.632752893522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45941.632752893522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45941.632752893522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45941.632752893522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45941.632752893522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45941.632752893522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45941.632752893522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45941.632752893522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45941.632752893522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45941.632752893522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45941.632752893522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45941.632752893522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45941.632752893522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45941.632752893522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45941.632752893522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45941.632752893522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45941.632752893522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45941.632752893522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45941.632752893522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45941.632752893522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45941.632752893522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45941.632752893522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45941.632752893522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45941.632752893522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45941.632752893522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45941.632752893522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45941.632752893522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45941.632752893522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45941.632752893522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45941.632752893522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45941.632752893522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45941.632752893522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45941.632752893522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45941.632752893522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45941.632752893522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45941.632752893522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45941.632752893522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45941.632752893522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45941.632752893522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45941.632752893522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45941.632752893522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45941.632752893522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45941.632752893522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45941.632752893522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45941.632752893522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45941.632752893522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45941.632752893522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45941.632752893522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45941.632752893522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45941.632752893522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45941.632752893522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45941.632752893522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45941.632752893522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45941.632752893522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45941.632752893522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45941.632752893522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45941.632752893522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45941.632752893522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45941.632752893522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45941.632752893522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45941.632752893522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45941.632752893522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45941.632752893522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45941.632752893522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45941.632752893522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45941.632752893522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45941.632752893522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45941.632752893522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45941.632752893522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45941.632752893522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45941.632752893522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45941.632752893522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45941.632752893522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45941.632752893522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45941.632752893522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45941.632752893522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45941.632752893522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45941.632752893522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45941.632752893522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45941.632752893522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45941.632752893522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45941.632752893522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45941.632752893522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45941.632752893522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45941.632752893522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45941.632752893522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45941.632752893522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45941.632752893522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45941.632752893522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45941.632752893522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45941.632752893522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45941.632752893522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45941.632752893522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45941.632752893522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45941.632752893522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45941.632752893522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45941.632752893522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45941.632752893522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45941.632752893522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45941.632752893522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45941.632752893522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45941.632752893522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45941.632752893522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45941.632752893522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45941.632752893522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45941.632752893522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45941.632752893522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45941.632752893522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45941.632752893522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45941.632752893522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45941.632752893522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45941.632752893522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45941.632752893522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45941.632752893522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45941.632752893522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45941.632752893522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45941.632752893522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45941.632752893522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45941.632752893522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45941.632752893522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45941.632752893522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45941.632752893522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45941.632752893522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45941.632752893522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45941.632752893522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45941.632752893522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45941.632752893522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45941.632752893522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45941.632752893522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45941.632752893522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45941.632752893522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45941.632752893522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45941.632752893522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45941.632752893522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45941.632752893522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45941.632752893522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45941.632752893522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45941.632752893522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45941.632752893522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45941.632752893522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45941.632752893522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45941.632752893522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45941.632752893522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45941.632752893522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45941.632752893522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45941.632752893522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45941.632752893522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45941.632752893522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45941.632752893522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45941.632752893522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45941.632752893522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45941.632752893522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45941.632752893522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45941.632752893522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45941.632752893522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45941.632752893522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45941.632752893522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45941.632752893522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45941.632752893522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45941.632752893522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45941.632752893522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45941.632752893522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45941.632752893522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45941.632752893522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45941.632752893522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45941.632752893522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45941.632752893522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45941.632752893522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45941.632752893522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45941.632752893522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45941.632752893522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45941.632752893522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45941.632752893522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45941.632752893522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45941.632752893522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45941.632752893522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45941.632752893522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45941.632752893522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45941.632752893522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45941.632752893522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45941.632752893522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45941.632752893522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45941.632752893522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45941.632752893522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45941.632752893522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45941.632752893522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45941.632752893522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45941.632752893522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45941.632752893522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45941.632752893522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45941.632752893522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45941.632752893522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45941.632752893522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45941.632752893522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45941.632752893522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45941.632752893522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45941.632752893522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45941.632752893522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45941.632752893522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45941.632752893522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45941.632752893522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45941.632752893522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45941.632752893522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45941.632752893522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45941.632752893522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45941.632752893522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45941.632752893522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45941.632752893522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45941.632752893522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45941.632752893522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45941.632752893522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45941.632752893522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45941.632752893522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45941.632752893522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45941.632752893522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45941.632752893522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45941.632752893522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45941.632752893522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45941.632752893522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45941.632752893522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45941.632752893522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45941.632752893522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45941.632752893522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45941.632752893522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45941.632752893522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45941.632752893522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45941.632752893522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45941.632752893522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45941.632752893522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45941.632752893522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45941.632752893522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45941.632752893522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45941.632752893522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45941.632752893522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45941.632752893522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45941.632752893522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45941.632752893522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45941.632752893522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45941.632752893522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45941.632752893522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45941.632752893522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45941.632752893522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45941.632752893522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45941.632752893522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45941.632752893522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45941.632752893522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45941.632752893522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45941.632752893522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45941.632752893522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45941.632752893522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45941.632752893522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45941.632752893522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45941.632752893522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45941.632752893522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45941.632752893522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45941.632752893522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45941.632752893522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45941.632752893522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45941.632752893522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45941.632752893522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45941.632752893522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45941.632752893522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45941.632752893522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45941.632752893522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45941.632752893522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45941.632752893522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45941.632752893522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45941.632752893522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45941.632752893522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45941.632752893522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45941.632752893522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45941.632752893522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45941.632752893522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45941.632752893522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45941.632752893522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45941.632752893522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45941.632752893522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45941.632752893522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45941.632752893522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45941.632752893522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45941.632752893522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45941.632752893522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45941.632752893522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45941.632752893522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45941.632752893522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45941.632752893522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45941.632752893522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45941.632752893522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45941.632752893522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45941.632752893522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45941.632752893522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45941.632752893522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45941.632752893522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45941.632752893522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45941.632752893522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45941.632752893522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45941.632752893522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45941.632752893522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45941.632752893522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45941.632752893522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45941.632752893522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45941.632752893522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45941.632752893522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45941.632752893522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45941.632752893522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45941.632752893522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45941.632752893522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45941.632752893522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45941.632752893522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45941.632752893522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45941.632752893522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45941.632752893522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45941.632752893522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45941.632752893522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45941.632752893522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45941.632752893522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45941.632752893522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45941.632752893522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45941.632752893522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45941.632752893522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45941.632752893522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45941.632752893522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45941.632752893522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45941.632752893522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45941.632752893522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45941.632752893522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45941.632752893522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45941.632752893522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45941.632752893522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45941.632752893522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45941.632752893522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45941.632752893522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45941.632752893522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45941.632752893522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45941.632752893522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45941.632752893522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45941.632752893522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45941.632752893522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45941.632752893522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45941.632752893522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45941.632752893522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45941.632752893522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45941.632752893522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45941.632752893522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45941.632752893522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45941.632752893522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45941.632752893522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45941.632752893522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45941.632752893522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45941.632752893522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45941.632752893522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45941.632752893522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45941.632752893522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45941.632752893522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45941.632752893522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45941.632752893522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45941.632752893522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45941.632752893522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45941.632752893522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45941.632752893522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45941.632752893522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45941.632752893522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45941.632752893522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45941.632752893522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45941.632752893522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45941.632752893522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45941.632752893522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45941.632752893522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45941.632752893522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45941.632752893522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45941.632752893522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45941.632752893522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45941.632752893522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45941.632752893522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45941.632752893522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45941.632752893522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45941.632752893522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45941.632752893522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45941.632752893522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45941.632752893522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45941.632752893522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45941.632752893522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45941.632752893522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45941.632752893522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45941.632752893522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45941.632752893522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45941.632752893522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45941.632752893522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45941.632752893522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45941.632752893522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45941.632752893522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45941.632752893522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45941.632752893522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45941.632752893522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45941.632752893522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45941.632752893522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45941.632752893522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45941.632752893522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45941.632752893522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45941.632752893522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45941.632752893522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45941.632752893522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45941.632752893522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45941.632752893522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45941.632752893522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45941.632752893522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45941.632752893522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45941.632752893522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45941.632752893522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45941.632752893522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45941.632752893522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45941.632752893522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45941.632752893522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45941.632752893522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45941.632752893522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45941.632752893522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45941.632752893522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45941.632752893522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45941.632752893522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45941.632752893522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45941.632752893522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45941.632752893522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45941.632752893522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45941.632752893522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45941.632752893522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45941.632752893522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45941.632752893522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45941.632752893522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45941.632752893522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45941.632752893522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45941.632752893522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45941.632752893522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45941.632752893522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45941.632752893522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45941.632752893522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45941.632752893522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45941.632752893522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45941.632752893522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45941.632752893522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45941.632752893522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45941.632752893522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45941.632752893522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45941.632752893522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45941.632752893522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45941.632752893522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45941.632752893522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45941.632752893522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45941.632752893522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45941.632752893522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45941.632752893522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45941.632752893522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45941.632752893522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45941.632752893522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45941.632752893522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45941.632752893522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45941.632752893522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45941.632752893522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45941.632752893522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45941.632752893522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45941.632752893522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45941.632752893522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45941.632752893522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45941.632752893522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45941.632752893522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45941.632752893522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45941.632752893522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45941.632752893522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45941.632752893522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45941.632752893522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45941.632752893522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45941.632752893522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45941.632752893522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45941.632752893522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45941.632752893522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45941.632752893522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45941.632752893522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45941.632752893522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45941.632752893522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45941.632752893522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45941.632752893522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45941.632752893522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45941.632752893522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45941.632752893522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45941.632752893522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45941.632752893522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45941.632752893522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45941.632752893522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45941.632752893522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45941.632752893522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45941.632752893522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45941.632752893522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45941.632752893522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45941.632752893522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45941.632752893522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45941.632752893522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45941.632752893522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45941.632752893522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45941.632752893522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45941.632752893522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45941.632752893522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45941.632752893522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45941.632752893522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45941.632752893522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45941.632752893522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45941.632752893522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45941.632752893522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45941.632752893522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45941.632752893522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45941.632752893522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45941.632752893522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45941.632752893522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45941.632752893522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45941.632752893522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45941.632752893522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45941.632752893522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45941.632752893522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45941.632752893522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45941.632752893522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45941.632752893522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45941.632752893522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45941.632752893522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45941.632752893522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45941.632752893522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45941.632752893522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45941.632752893522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45941.632752893522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45941.632752893522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45941.632752893522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45941.632752893522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45941.632752893522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45941.632752893522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45941.632752893522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45941.632752893522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45941.632752893522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45941.632752893522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45941.632752893522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45941.632752893522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45941.632752893522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45941.632752893522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45941.632752893522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45941.632752893522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45941.632752893522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45941.632752893522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45941.632752893522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45941.632752893522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45941.632752893522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45941.632752893522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45941.632752893522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45941.632752893522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45941.632752893522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45941.632752893522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45941.632752893522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45941.632752893522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45941.632752893522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45941.632752893522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45941.632752893522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45941.632752893522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45941.632752893522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45941.632752893522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45941.632752893522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45941.632752893522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45941.632752893522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45941.632752893522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45941.632752893522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45941.632752893522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45941.632752893522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45941.632752893522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45941.632752893522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45941.632752893522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45941.632752893522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45941.632752893522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45941.632752893522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45941.632752893522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45941.632752893522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45941.632752893522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45941.632752893522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45941.632752893522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45941.632752893522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45941.632752893522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45941.632752893522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45941.632752893522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45941.632752893522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45941.632752893522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45941.632752893522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45941.632752893522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45941.632752893522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45941.632752893522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45941.632752893522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45941.632752893522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45941.632752893522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45941.632752893522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45941.632752893522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45941.632752893522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45941.632752893522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45941.632752893522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45941.632752893522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45941.632752893522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45941.632752893522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45941.632752893522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45941.632752893522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45941.632752893522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45941.632752893522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45941.632752893522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45941.632752893522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45941.632752893522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45941.632752893522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45941.632752893522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45941.632752893522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45941.632752893522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45941.632752893522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45941.632752893522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45941.632752893522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45941.632752893522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45941.632752893522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45941.632752893522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45941.632752893522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45941.632752893522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45941.632752893522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45941.632752893522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45941.632752893522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45941.632752893522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45941.632752893522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45941.632752893522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45941.632752893522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45941.632752893522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45941.632752893522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45941.632752893522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45941.632752893522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45941.632752893522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45941.632752893522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45941.632752893522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45941.632752893522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45941.632752893522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45941.632752893522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45941.632752893522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45941.632752893522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45941.632752893522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45941.632752893522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45941.632752893522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45941.632752893522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45941.632752893522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45941.632752893522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45941.632752893522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45941.632752893522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45941.632752893522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45941.632752893522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45941.632752893522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45941.632752893522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45941.632752893522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45941.632752893522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45941.632752893522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45941.632752893522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45941.632752893522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45941.632752893522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45941.632752893522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45941.632752893522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45941.632752893522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45941.632752893522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45941.632752893522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45941.632752893522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45941.632752893522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45941.632752893522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45941.632752893522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45941.632752893522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45941.632752893522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45941.632752893522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45941.632752893522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45941.632752893522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45941.632752893522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45941.632752893522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45941.632752893522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45941.632752893522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45941.632752893522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45941.632752893522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45941.632752893522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45941.632752893522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45941.632752893522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45941.632752893522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45941.632752893522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45941.632752893522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45941.632752893522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45941.632752893522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45941.632752893522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45941.632752893522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45941.632752893522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45941.632752893522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45941.632752893522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45941.632752893522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45941.632752893522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45941.632752893522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45941.632752893522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45941.632752893522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45941.632752893522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45941.632752893522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45941.632752893522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45941.632752893522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45941.632752893522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45941.632752893522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45941.632752893522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45941.632752893522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45941.632752893522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45941.632752893522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45941.632752893522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45941.632752893522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45941.632752893522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45941.632752893522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45941.632752893522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45941.632752893522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45941.632752893522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45941.632752893522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45941.632752893522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45941.632752893522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45941.632752893522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45941.632752893522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45941.632752893522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45941.632752893522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45941.632752893522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45941.632752893522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45941.632752893522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45941.632752893522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45941.632752893522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45941.632752893522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45941.632752893522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45941.632752893522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45941.632752893522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45941.632752893522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45941.632752893522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45941.632752893522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45941.632752893522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45941.632752893522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45941.632752893522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45941.632752893522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45941.632752893522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45941.632752893522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45941.632752893522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45941.632752893522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45941.632752893522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45941.632752893522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45941.632752893522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45941.632752893522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45941.632752893522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45941.632752893522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45941.632752893522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45941.632752893522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45941.632752893522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45941.632752893522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45941.632752893522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45941.632752893522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45941.632752893522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45941.632752893522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45941.632752893522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45941.632752893522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45941.632752893522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45941.632752893522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45941.632752893522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45941.632752893522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45941.632752893522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45941.632752893522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45941.632752893522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45941.632752893522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45941.632752893522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45941.632752893522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45941.632752893522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45941.632752893522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45941.632752893522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45941.632752893522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45941.632752893522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45941.632752893522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45941.632752893522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45941.632752893522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45941.632752893522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45941.632752893522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45941.632752893522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45941.632752893522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45941.632752893522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45941.632752893522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45941.632752893522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45941.632752893522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45941.632752893522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45941.632752893522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45941.632752893522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45941.632752893522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45941.632752893522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45941.632752893522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45941.632752893522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45941.632752893522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45941.632752893522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45941.632752893522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45941.632752893522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45941.632752893522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45941.632752893522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45941.632752893522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45941.632752893522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45941.632752893522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45941.632752893522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45941.632752893522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45941.632752893522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45941.632752893522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45941.632752893522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45941.632752893522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45941.632752893522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45941.632752893522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45941.632752893522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45941.632752893522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45941.632752893522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45941.632752893522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45941.632752893522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45941.632752893522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45941.632752893522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45941.632752893522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45941.632752893522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45941.632752893522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45941.632752893522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45941.632752893522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45941.632752893522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45941.632752893522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45941.632752893522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45941.632752893522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45941.632752893522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45941.632752893522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45941.632752893522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45941.632752893522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45941.632752893522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45941.632752893522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45941.632752893522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45941.632752893522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45941.632752893522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45941.632752893522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45941.632752893522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45941.632752893522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45941.632752893522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45941.632752893522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45941.632752893522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45941.632752893522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45941.632752893522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45941.632752893522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45941.632752893522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45941.632752893522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45941.632752893522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45941.632752893522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45941.632752893522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45941.632752893522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45941.632752893522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45941.632752893522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45941.632752893522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45941.632752893522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45941.632752893522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45941.632752893522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45941.632752893522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45941.632752893522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45941.632752893522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45941.632752893522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45941.632752893522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45941.632752893522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45941.632752893522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45941.632752893522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45941.632752893522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45941.632752893522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45941.632752893522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45941.632752893522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45941.632752893522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45941.632752893522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45941.632752893522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45941.632752893522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45941.632752893522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45941.632752893522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45941.632752893522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45941.632752893522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45941.632752893522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45941.632752893522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45941.632752893522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45941.632752893522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45941.632752893522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45941.632752893522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45941.632752893522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45941.632752893522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45941.632752893522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45941.632752893522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45941.632752893522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45941.632752893522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45941.632752893522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45941.632752893522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45941.632752893522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45941.632752893522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45941.632752893522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45941.632752893522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45941.632752893522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45941.632752893522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45941.632752893522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45941.632752893522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45941.632752893522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45941.632752893522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45941.632752893522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45941.632752893522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45941.632752893522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45941.632752893522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45941.632752893522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45941.632752893522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45941.632752893522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45941.632752893522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45941.632752893522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45941.632752893522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45941.632752893522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45941.632752893522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45941.632752893522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45941.632752893522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45941.632752893522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45941.632752893522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45941.632752893522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45941.632752893522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45941.632752893522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45941.632752893522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45941.632752893522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45941.632752893522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45941.632752893522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45941.632752893522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45941.632752893522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45941.632752893522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45941.632752893522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45941.632752893522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45941.632752893522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45941.632752893522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45941.632752893522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45941.632752893522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45941.632752893522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45941.632752893522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45941.632752893522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45941.632752893522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45941.632752893522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45941.632752893522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45941.632752893522</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45941.632752893522</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45941.632752893522</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45941.632752893522</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45941.632752893522</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45941.632752893522</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45941.632752893522</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45941.632752893522</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45941.632752893522</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45941.632752893522</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45941.632752893522</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45941.632752893522</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45941.632752893522</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45941.632752893522</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45941.632752893522</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45941.632752893522</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45941.632752893522</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45941.632752893522</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45941.632752893522</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45941.632752893522</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45941.632752893522</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45941.632752893522</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45941.632752893522</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45941.632752893522</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45941.632752893522</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45941.632752893522</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45941.632752893522</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45941.632752893522</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45941.632752893522</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45941.632752893522</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45941.632752893522</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45941.632752893522</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45941.632752893522</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45941.632752893522</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45941.632752893522</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45941.632752893522</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45941.632752893522</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39062</v>
      </c>
      <c r="B2" s="99" t="str">
        <f>IFERROR(VLOOKUP(D2,DB!A:K,11,0),"")</f>
        <v>R4</v>
      </c>
      <c r="C2" s="100">
        <v>1</v>
      </c>
      <c r="D2" s="96" t="s">
        <v>35082</v>
      </c>
      <c r="E2" s="101" t="s">
        <v>38964</v>
      </c>
      <c r="F2" s="102">
        <v>45703.480717592596</v>
      </c>
      <c r="G2" s="103">
        <f ca="1">IFERROR(NOW()-F2,"")</f>
        <v>238.15203530092549</v>
      </c>
      <c r="H2" s="102">
        <v>45703.474768518521</v>
      </c>
      <c r="I2" s="99" t="str">
        <f>IFERROR(VLOOKUP(D2,DB!A:F,6,0),"")</f>
        <v>SCECO</v>
      </c>
      <c r="J2" s="99" t="str">
        <f>IFERROR(VLOOKUP(D2,DB!A:G,7,0),"")</f>
        <v>Dead</v>
      </c>
      <c r="K2" s="104" t="s">
        <v>39063</v>
      </c>
      <c r="L2" s="96" t="str">
        <f>IFERROR(VLOOKUP(D2,DB!A:I,9,0),"")</f>
        <v>Latis</v>
      </c>
    </row>
    <row r="3" spans="1:16" ht="15" customHeight="1">
      <c r="A3" s="124"/>
      <c r="B3" s="124" t="str">
        <f>IFERROR(VLOOKUP(D3,DB!A:K,11,0),"")</f>
        <v/>
      </c>
      <c r="C3" s="125"/>
      <c r="D3" s="126"/>
      <c r="E3" s="101"/>
      <c r="F3" s="128"/>
      <c r="G3" s="129">
        <f ca="1">IFERROR(NOW()-F3,"")</f>
        <v>45941.632752893522</v>
      </c>
      <c r="H3" s="128"/>
      <c r="I3" s="124" t="str">
        <f>IFERROR(VLOOKUP(D3,DB!A:F,6,0),"")</f>
        <v/>
      </c>
      <c r="J3" s="124" t="str">
        <f>IFERROR(VLOOKUP(D3,DB!A:G,7,0),"")</f>
        <v/>
      </c>
      <c r="K3" s="130"/>
      <c r="L3" s="126" t="str">
        <f>IFERROR(VLOOKUP(D3,DB!A:I,9,0),"")</f>
        <v/>
      </c>
    </row>
    <row r="4" spans="1:16" ht="15" customHeight="1">
      <c r="A4" s="124"/>
      <c r="B4" s="124" t="str">
        <f>IFERROR(VLOOKUP(D4,DB!A:K,11,0),"")</f>
        <v/>
      </c>
      <c r="C4" s="125"/>
      <c r="D4" s="126"/>
      <c r="E4" s="101"/>
      <c r="F4" s="128"/>
      <c r="G4" s="129">
        <f ca="1">IFERROR(NOW()-F4,"")</f>
        <v>45941.632752893522</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45941.632752893522</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45941.632752893522</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45941.632752893522</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45941.632752893522</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45941.632752893522</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45941.632752893522</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45941.632752893522</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0"/>
      <c r="E12" s="127"/>
      <c r="F12" s="128"/>
      <c r="G12" s="129">
        <f ca="1">IFERROR(NOW()-F12,"")</f>
        <v>45941.632752893522</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45941.632752893522</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45941.632752893522</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45941.632752893522</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45941.632752893522</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45941.632752893522</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45941.632752893522</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45941.632752893522</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45941.632752893522</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45941.632752893522</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45941.632752893522</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45941.632752893522</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45941.632752893522</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45941.632752893522</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45941.632752893522</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45941.632752893522</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45941.632752893522</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45941.632752893522</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45941.632752893522</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45941.632752893522</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45941.632752893522</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45941.632752893522</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45941.632752893522</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45941.632752893522</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45941.632752893522</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45941.632752893522</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45941.632752893522</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45941.632752893522</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45941.632752893522</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45941.632752893522</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45941.632752893522</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45941.632752893522</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45941.632752893522</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45941.632752893522</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45941.632752893522</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45941.632752893522</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45941.632752893522</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45941.632752893522</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45941.632752893522</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45941.632752893522</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45941.632752893522</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45941.632752893522</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45941.632752893522</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45941.632752893522</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45941.632752893522</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45941.632752893522</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45941.632752893522</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45941.632752893522</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45941.632752893522</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45941.632752893522</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45941.632752893522</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45941.632752893522</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45941.632752893522</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45941.632752893522</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45941.632752893522</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45941.632752893522</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45941.632752893522</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45941.632752893522</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45941.632752893522</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45941.632752893522</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45941.632752893522</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45941.632752893522</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45941.632752893522</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45941.632752893522</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45941.632752893522</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45941.632752893522</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45941.632752893522</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45941.632752893522</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45941.632752893522</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45941.632752893522</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45941.632752893522</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45941.632752893522</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45941.632752893522</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45941.632752893522</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45941.632752893522</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45941.632752893522</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45941.632752893522</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45941.632752893522</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45941.632752893522</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45941.632752893522</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45941.632752893522</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45941.632752893522</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45941.632752893522</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45941.632752893522</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45941.632752893522</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45941.632752893522</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45941.632752893522</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45941.632752893522</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45941.632752893522</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45941.632752893522</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45941.632752893522</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45941.632752893522</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45941.632752893522</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45941.632752893522</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45941.632752893522</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45941.632752893522</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45941.632752893522</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45941.632752893522</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45941.632752893522</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45941.632752893522</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45941.632752893522</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45941.632752893522</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45941.632752893522</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45941.632752893522</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45941.632752893522</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45941.632752893522</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45941.632752893522</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45941.632752893522</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45941.632752893522</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45941.632752893522</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45941.632752893522</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45941.632752893522</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45941.632752893522</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45941.632752893522</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45941.632752893522</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45941.632752893522</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45941.632752893522</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45941.632752893522</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45941.632752893522</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45941.632752893522</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45941.632752893522</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45941.632752893522</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45941.632752893522</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45941.632752893522</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45941.632752893522</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45941.632752893522</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45941.632752893522</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45941.632752893522</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45941.632752893522</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45941.632752893522</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45941.632752893522</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45941.632752893522</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45941.632752893522</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45941.632752893522</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45941.632752893522</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45941.632752893522</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45941.632752893522</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45941.632752893522</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45941.632752893522</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45941.632752893522</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45941.632752893522</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45941.632752893522</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45941.632752893522</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45941.632752893522</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45941.632752893522</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45941.632752893522</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45941.632752893522</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45941.632752893522</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45941.632752893522</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45941.632752893522</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45941.632752893522</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45941.632752893522</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45941.632752893522</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45941.632752893522</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45941.632752893522</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45941.632752893522</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45941.632752893522</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45941.632752893522</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45941.632752893522</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45941.632752893522</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45941.632752893522</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45941.632752893522</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45941.632752893522</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45941.632752893522</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45941.632752893522</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45941.632752893522</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45941.632752893522</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45941.632752893522</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45941.632752893522</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45941.632752893522</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45941.632752893522</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45941.632752893522</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45941.632752893522</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45941.632752893522</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45941.632752893522</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45941.632752893522</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45941.632752893522</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45941.632752893522</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45941.632752893522</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45941.632752893522</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45941.632752893522</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45941.632752893522</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45941.632752893522</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45941.632752893522</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45941.632752893522</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45941.632752893522</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45941.632752893522</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45941.632752893522</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45941.632752893522</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45941.632752893522</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45941.632752893522</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45941.632752893522</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45941.632752893522</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45941.632752893522</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45941.632752893522</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45941.632752893522</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45941.632752893522</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45941.632752893522</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45941.632752893522</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45941.632752893522</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45941.632752893522</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45941.632752893522</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45941.632752893522</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45941.632752893522</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45941.632752893522</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45941.632752893522</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45941.632752893522</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45941.632752893522</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45941.632752893522</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45941.632752893522</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45941.632752893522</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45941.632752893522</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45941.632752893522</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45941.632752893522</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45941.632752893522</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45941.632752893522</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45941.632752893522</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45941.632752893522</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45941.632752893522</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45941.632752893522</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45941.632752893522</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45941.632752893522</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45941.632752893522</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45941.632752893522</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45941.632752893522</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45941.632752893522</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45941.632752893522</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45941.632752893522</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45941.632752893522</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45941.632752893522</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45941.632752893522</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45941.632752893522</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45941.632752893522</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45941.632752893522</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45941.632752893522</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45941.632752893522</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45941.632752893522</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45941.632752893522</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45941.632752893522</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45941.632752893522</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45941.632752893522</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45941.632752893522</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45941.632752893522</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45941.632752893522</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45941.632752893522</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45941.632752893522</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45941.632752893522</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45941.632752893522</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45941.632752893522</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45941.632752893522</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45941.632752893522</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45941.632752893522</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45941.632752893522</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45941.632752893522</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45941.632752893522</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45941.632752893522</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45941.632752893522</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45941.632752893522</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45941.632752893522</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45941.632752893522</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45941.632752893522</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45941.632752893522</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45941.632752893522</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45941.632752893522</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45941.632752893522</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45941.632752893522</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45941.632752893522</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45941.632752893522</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45941.632752893522</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45941.632752893522</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45941.632752893522</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45941.632752893522</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45941.632752893522</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45941.632752893522</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45941.632752893522</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45941.632752893522</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45941.632752893522</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45941.632752893522</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45941.632752893522</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45941.632752893522</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45941.632752893522</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45941.632752893522</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45941.632752893522</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45941.632752893522</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45941.632752893522</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45941.632752893522</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45941.632752893522</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45941.632752893522</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45941.632752893522</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45941.632752893522</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45941.632752893522</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45941.632752893522</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45941.632752893522</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45941.632752893522</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45941.632752893522</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45941.632752893522</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45941.632752893522</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45941.632752893522</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45941.632752893522</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45941.632752893522</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45941.632752893522</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45941.632752893522</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45941.632752893522</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45941.632752893522</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45941.632752893522</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45941.632752893522</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45941.632752893522</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45941.632752893522</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45941.632752893522</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45941.632752893522</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45941.632752893522</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45941.632752893522</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45941.632752893522</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45941.632752893522</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45941.632752893522</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45941.632752893522</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45941.632752893522</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45941.632752893522</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45941.632752893522</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45941.632752893522</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45941.632752893522</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45941.632752893522</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45941.632752893522</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45941.632752893522</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45941.632752893522</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45941.632752893522</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45941.632752893522</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45941.632752893522</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45941.632752893522</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45941.632752893522</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45941.632752893522</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45941.632752893522</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45941.632752893522</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45941.632752893522</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45941.632752893522</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45941.632752893522</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45941.632752893522</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45941.632752893522</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45941.632752893522</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45941.632752893522</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45941.632752893522</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45941.632752893522</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45941.632752893522</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45941.632752893522</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45941.632752893522</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45941.632752893522</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45941.632752893522</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45941.632752893522</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45941.632752893522</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45941.632752893522</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45941.632752893522</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45941.632752893522</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45941.632752893522</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45941.632752893522</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45941.632752893522</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45941.632752893522</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45941.632752893522</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45941.632752893522</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45941.632752893522</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45941.632752893522</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45941.632752893522</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45941.632752893522</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45941.632752893522</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45941.632752893522</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45941.632752893522</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45941.632752893522</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45941.632752893522</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45941.632752893522</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45941.632752893522</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45941.632752893522</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45941.632752893522</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45941.632752893522</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45941.632752893522</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45941.632752893522</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45941.632752893522</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45941.632752893522</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45941.632752893522</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45941.632752893522</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45941.632752893522</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45941.632752893522</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45941.632752893522</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45941.632752893522</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45941.632752893522</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45941.632752893522</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45941.632752893522</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45941.632752893522</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45941.632752893522</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45941.632752893522</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45941.632752893522</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45941.632752893522</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45941.632752893522</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45941.632752893522</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45941.632752893522</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45941.632752893522</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45941.632752893522</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45941.632752893522</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45941.632752893522</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45941.632752893522</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45941.632752893522</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45941.632752893522</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45941.632752893522</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45941.632752893522</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45941.632752893522</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45941.632752893522</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45941.632752893522</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45941.632752893522</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45941.632752893522</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45941.632752893522</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45941.632752893522</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45941.632752893522</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45941.632752893522</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45941.632752893522</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45941.632752893522</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45941.632752893522</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45941.632752893522</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45941.632752893522</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45941.632752893522</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6" sqref="D2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39064</v>
      </c>
      <c r="B2" s="37" t="str">
        <f>IFERROR(VLOOKUP(D2,DB!A:K,11,0),"")</f>
        <v>R5</v>
      </c>
      <c r="C2" s="37">
        <v>3</v>
      </c>
      <c r="D2" s="123" t="s">
        <v>36000</v>
      </c>
      <c r="E2" s="37" t="s">
        <v>38964</v>
      </c>
      <c r="F2" s="38">
        <v>45891.832060185188</v>
      </c>
      <c r="G2" s="155">
        <f ca="1">IFERROR(NOW()-F2,"")</f>
        <v>49.800692708333372</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15.443875578705047</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123"/>
      <c r="E4" s="37"/>
      <c r="F4" s="38"/>
      <c r="G4" s="39">
        <f t="shared" ref="G4:G29" ca="1" si="1">IFERROR(NOW()-F4,"")</f>
        <v>45941.632752893522</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45941.632752893522</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45941.632752893522</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45941.632752893522</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45941.632752893522</v>
      </c>
      <c r="H8" s="38"/>
      <c r="I8" s="37" t="str">
        <f>IFERROR(VLOOKUP(D8,DB!A:F,6,0),"")</f>
        <v/>
      </c>
      <c r="J8" s="37" t="str">
        <f>IFERROR(VLOOKUP(D8,DB!A:G,7,0),"")</f>
        <v/>
      </c>
      <c r="K8" s="37"/>
      <c r="L8" s="37" t="str">
        <f>IFERROR(VLOOKUP(D8,DB!A:I,9,0),"")</f>
        <v/>
      </c>
    </row>
    <row r="9" spans="1:13" ht="15">
      <c r="A9" s="81"/>
      <c r="B9" s="81" t="str">
        <f>IFERROR(VLOOKUP(D9,DB!A:K,11,0),"")</f>
        <v/>
      </c>
      <c r="C9" s="81"/>
      <c r="D9" s="159"/>
      <c r="E9" s="81"/>
      <c r="F9" s="120"/>
      <c r="G9" s="121">
        <f t="shared" ca="1" si="1"/>
        <v>45941.632752893522</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45941.632752893522</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45941.632752893522</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45941.632752893522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45941.632752893522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45941.632752893522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45941.632752893522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45941.632752893522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45941.632752893522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45941.632752893522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45941.632752893522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45941.632752893522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45941.632752893522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45941.632752893522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45941.632752893522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45941.632752893522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45941.632752893522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45941.632752893522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45941.632752893522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45941.632752893522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45941.632752893522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45941.632752893522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45941.632752893522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45941.632752893522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45941.632752893522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45941.632752893522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45941.632752893522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45941.632752893522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45941.632752893522</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45941.632752893522</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45941.632752893522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45941.632752893522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45941.632752893522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45941.632752893522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45941.632752893522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45941.632752893522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45941.632752893522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45941.632752893522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45941.632752893522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45941.632752893522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45941.632752893522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45941.632752893522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45941.632752893522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45941.632752893522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45941.632752893522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45941.632752893522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45941.632752893522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45941.632752893522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45941.632752893522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45941.632752893522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45941.632752893522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45941.632752893522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45941.632752893522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45941.632752893522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45941.632752893522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45941.632752893522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45941.632752893522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45941.632752893522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45941.632752893522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45941.632752893522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45941.632752893522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45941.632752893522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45941.632752893522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45941.632752893522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45941.632752893522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45941.632752893522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45941.632752893522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45941.632752893522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45941.632752893522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45941.632752893522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45941.632752893522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45941.632752893522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45941.632752893522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45941.632752893522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45941.632752893522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45941.632752893522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45941.632752893522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45941.632752893522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45941.632752893522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45941.632752893522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45941.632752893522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45941.632752893522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45941.632752893522</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45941.632752893522</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14.859905671299202</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2.1036903935237206</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7.7517806713003665</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0.60879456019029021</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1</v>
      </c>
      <c r="D6" s="106" t="s">
        <v>37777</v>
      </c>
      <c r="E6" s="153" t="s">
        <v>38964</v>
      </c>
      <c r="F6" s="110">
        <v>45941.521770833337</v>
      </c>
      <c r="G6" s="78">
        <f ca="1">IFERROR(NOW()-F6,"-")</f>
        <v>0.11098206018505152</v>
      </c>
      <c r="H6" s="110">
        <v>45941.515902777777</v>
      </c>
      <c r="I6" s="106" t="str">
        <f>IFERROR(VLOOKUP(D6,DB!A:F,6,0),"")</f>
        <v>Generator-SG</v>
      </c>
      <c r="J6" s="105" t="str">
        <f>IFERROR(VLOOKUP(D6,DB!A:G,7,0),"")</f>
        <v>Vandalized</v>
      </c>
      <c r="K6" s="111" t="s">
        <v>39077</v>
      </c>
      <c r="L6" s="112" t="str">
        <f>IFERROR(VLOOKUP(D6,DB!A:I,9,0),"")</f>
        <v>Latis</v>
      </c>
    </row>
    <row r="7" spans="1:16383" ht="31.5" customHeight="1">
      <c r="A7" s="107" t="s">
        <v>39078</v>
      </c>
      <c r="B7" s="106" t="str">
        <f>IFERROR(VLOOKUP(D7,DB!A:K,11,0),"")</f>
        <v>R6</v>
      </c>
      <c r="C7" s="108">
        <v>1</v>
      </c>
      <c r="D7" s="106" t="s">
        <v>33691</v>
      </c>
      <c r="E7" s="153" t="s">
        <v>38964</v>
      </c>
      <c r="F7" s="110"/>
      <c r="G7" s="78">
        <f ca="1">IFERROR(NOW()-F7,"-")</f>
        <v>45941.632752893522</v>
      </c>
      <c r="H7" s="110">
        <v>45941.588900462964</v>
      </c>
      <c r="I7" s="106" t="str">
        <f>IFERROR(VLOOKUP(D7,DB!A:F,6,0),"")</f>
        <v>SCECO</v>
      </c>
      <c r="J7" s="105" t="str">
        <f>IFERROR(VLOOKUP(D7,DB!A:G,7,0),"")</f>
        <v>Vandalized</v>
      </c>
      <c r="K7" s="111" t="s">
        <v>39079</v>
      </c>
      <c r="L7" s="112" t="str">
        <f>IFERROR(VLOOKUP(D7,DB!A:I,9,0),"")</f>
        <v>Latis</v>
      </c>
    </row>
    <row r="8" spans="1:16383" ht="31.5" customHeight="1">
      <c r="A8" s="107"/>
      <c r="B8" s="106" t="str">
        <f>IFERROR(VLOOKUP(D8,DB!A:K,11,0),"")</f>
        <v/>
      </c>
      <c r="C8" s="108"/>
      <c r="D8" s="106"/>
      <c r="E8" s="109"/>
      <c r="F8" s="110"/>
      <c r="G8" s="78">
        <f ca="1">IFERROR(NOW()-F8,"-")</f>
        <v>45941.632752893522</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45941.632752893522</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45941.632752893522</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45941.632752893522</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45941.632752893522</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45941.632752893522</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45941.632752893522</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45941.632752893522</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45941.632752893522</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45941.632752893522</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45941.632752893522</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45941.632752893522</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45941.632752893522</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45941.632752893522</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45941.632752893522</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45941.632752893522</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45941.632752893522</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45941.632752893522</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45941.632752893522</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45941.632752893522</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45941.632752893522</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45941.632752893522</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45941.632752893522</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45941.632752893522</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45941.632752893522</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45941.632752893522</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45941.632752893522</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45941.632752893522</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45941.632752893522</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45941.632752893522</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45941.632752893522</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45941.632752893522</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45941.632752893522</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45941.632752893522</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45941.632752893522</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45941.632752893522</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45941.632752893522</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45941.632752893522</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45941.632752893522</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45941.632752893522</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45941.632752893522</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45941.632752893522</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45941.632752893522</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45941.632752893522</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45941.632752893522</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45941.632752893522</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45941.632752893522</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45941.632752893522</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45941.632752893522</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45941.632752893522</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45941.632752893522</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45941.632752893522</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45941.632752893522</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45941.632752893522</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45941.632752893522</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45941.632752893522</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45941.632752893522</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45941.632752893522</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45941.632752893522</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45941.632752893522</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45941.632752893522</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45941.632752893522</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45941.632752893522</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45941.632752893522</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45941.632752893522</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45941.632752893522</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45941.632752893522</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45941.632752893522</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45941.632752893522</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45941.632752893522</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45941.632752893522</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45941.632752893522</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45941.632752893522</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45941.632752893522</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45941.632752893522</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45941.632752893522</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45941.632752893522</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45941.632752893522</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45941.632752893522</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45941.632752893522</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45941.632752893522</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45941.632752893522</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45941.632752893522</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45941.632752893522</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45941.632752893522</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45941.632752893522</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45941.632752893522</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45941.632752893522</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45941.632752893522</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45941.632752893522</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45941.632752893522</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45941.632752893522</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45941.632752893522</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45941.632752893522</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45941.632752893522</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45941.632752893522</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45941.632752893522</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45941.632752893522</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45941.632752893522</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45941.632752893522</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45941.632752893522</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45941.632752893522</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45941.632752893522</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45941.632752893522</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45941.632752893522</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45941.632752893522</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45941.632752893522</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45941.632752893522</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45941.632752893522</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45941.632752893522</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45941.632752893522</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45941.632752893522</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45941.632752893522</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45941.632752893522</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45941.632752893522</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45941.632752893522</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45941.632752893522</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45941.632752893522</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45941.632752893522</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45941.632752893522</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45941.632752893522</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45941.632752893522</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45941.632752893522</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45941.632752893522</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45941.632752893522</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45941.632752893522</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45941.632752893522</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45941.632752893522</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45941.632752893522</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45941.632752893522</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45941.632752893522</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45941.632752893522</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45941.632752893522</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45941.632752893522</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45941.632752893522</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45941.632752893522</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45941.632752893522</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45941.632752893522</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45941.632752893522</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45941.632752893522</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45941.632752893522</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45941.632752893522</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45941.632752893522</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45941.632752893522</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45941.632752893522</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45941.632752893522</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45941.632752893522</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45941.632752893522</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45941.632752893522</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45941.632752893522</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45941.632752893522</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45941.632752893522</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45941.632752893522</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45941.632752893522</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45941.632752893522</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45941.632752893522</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45941.632752893522</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45941.632752893522</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45941.632752893522</v>
      </c>
      <c r="H166" s="110"/>
      <c r="I166" s="106" t="str">
        <f>IFERROR(VLOOKUP(D166,DB!A:F,6,0),"")</f>
        <v/>
      </c>
      <c r="J166" s="105" t="str">
        <f>IFERROR(VLOOKUP(D166,DB!A:G,7,0),"")</f>
        <v/>
      </c>
      <c r="K166" s="111"/>
      <c r="L166" s="112" t="str">
        <f>IFERROR(VLOOKUP(D166,DB!A:I,9,0),"")</f>
        <v/>
      </c>
    </row>
    <row r="167" spans="1:12" ht="31.5" customHeight="1">
      <c r="A167" s="107"/>
      <c r="B167" s="106" t="str">
        <f>IFERROR(VLOOKUP(D167,DB!A:K,11,0),"")</f>
        <v/>
      </c>
      <c r="C167" s="108"/>
      <c r="D167" s="106"/>
      <c r="E167" s="109"/>
      <c r="F167" s="110"/>
      <c r="G167" s="78">
        <f ca="1">IFERROR(NOW()-F167,"-")</f>
        <v>45941.632752893522</v>
      </c>
      <c r="H167" s="110"/>
      <c r="I167" s="106" t="str">
        <f>IFERROR(VLOOKUP(D167,DB!A:F,6,0),"")</f>
        <v/>
      </c>
      <c r="J167" s="105" t="str">
        <f>IFERROR(VLOOKUP(D167,DB!A:G,7,0),"")</f>
        <v/>
      </c>
      <c r="K167" s="111"/>
      <c r="L167" s="112" t="str">
        <f>IFERROR(VLOOKUP(D167,DB!A:I,9,0),"")</f>
        <v/>
      </c>
    </row>
    <row r="168" spans="1:12" ht="31.5" customHeight="1">
      <c r="A168" s="107"/>
      <c r="B168" s="106" t="str">
        <f>IFERROR(VLOOKUP(D168,DB!A:K,11,0),"")</f>
        <v/>
      </c>
      <c r="C168" s="108"/>
      <c r="D168" s="106"/>
      <c r="E168" s="109"/>
      <c r="F168" s="110"/>
      <c r="G168" s="78">
        <f ca="1">IFERROR(NOW()-F168,"-")</f>
        <v>45941.632752893522</v>
      </c>
      <c r="H168" s="110"/>
      <c r="I168" s="106" t="str">
        <f>IFERROR(VLOOKUP(D168,DB!A:F,6,0),"")</f>
        <v/>
      </c>
      <c r="J168" s="105" t="str">
        <f>IFERROR(VLOOKUP(D168,DB!A:G,7,0),"")</f>
        <v/>
      </c>
      <c r="K168" s="111"/>
      <c r="L168" s="112" t="str">
        <f>IFERROR(VLOOKUP(D168,DB!A:I,9,0),"")</f>
        <v/>
      </c>
    </row>
  </sheetData>
  <dataValidations count="2">
    <dataValidation allowBlank="1" showInputMessage="1" showErrorMessage="1" sqref="E1" xr:uid="{380493DB-286A-4683-AF55-C78F04945A49}"/>
    <dataValidation type="list" allowBlank="1" showInputMessage="1" showErrorMessage="1" sqref="E3 E5: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2025-10-11T12:13:11Z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