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274" documentId="13_ncr:1_{F6CB121F-512D-4AA6-A0C1-0FB36C537598}" xr6:coauthVersionLast="47" xr6:coauthVersionMax="47" xr10:uidLastSave="{9C374FE9-E2BC-454B-A00E-B9D2080A20BE}"/>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2" l="1"/>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49" i="5"/>
  <c r="J49" i="5"/>
  <c r="I49" i="5"/>
  <c r="G49" i="5"/>
  <c r="B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<sst xmlns="http://schemas.openxmlformats.org/spreadsheetml/2006/main" count="178603" uniqueCount="39083">
  <si>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</si>
  <si>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</si>
  <si>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</si>
  <si>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</si>
  <si>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</si>
  <si>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</si>
  <si>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</si>
  <si>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</si>
  <si>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</si>
  <si>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</si>
  <si>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</si>
  <si>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</si>
  <si>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</si>
  <si>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</si>
  <si>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</si>
  <si>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</si>
  <si>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</si>
  <si>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</si>
  <si>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</si>
  <si>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</si>
  <si>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</si>
  <si>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</si>
  <si>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</si>
  <si>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</si>
  <si>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</si>
  <si>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</si>
  <si>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</si>
  <si>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</si>
  <si>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</si>
  <si>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</si>
  <si>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</si>
  <si>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</si>
  <si>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</si>
  <si>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</si>
  <si>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</si>
  <si>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</si>
  <si>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</si>
  <si>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</si>
  <si>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</si>
  <si>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</si>
  <si>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</si>
  <si>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</si>
  <si>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</si>
  <si>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</si>
  <si>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</si>
  <si>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</si>
  <si>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</si>
  <si>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</si>
  <si>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</si>
  <si>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</si>
  <si>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</si>
  <si>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</si>
  <si>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</si>
  <si>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</si>
  <si>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</si>
  <si>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</si>
  <si>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</si>
  <si>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</si>
  <si>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</si>
  <si>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</si>
  <si>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</si>
  <si>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</si>
  <si>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</si>
  <si>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</si>
  <si>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</si>
  <si>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</si>
  <si>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</si>
  <si>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</si>
  <si>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</si>
  <si>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</si>
  <si>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</si>
  <si>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</si>
  <si>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</si>
  <si>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</si>
  <si>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</si>
  <si>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</si>
  <si>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</si>
  <si>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</si>
  <si>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</si>
  <si>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</si>
  <si>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</si>
  <si>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</si>
  <si>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</si>
  <si>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</si>
  <si>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</si>
  <si>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</si>
  <si>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</si>
  <si>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</si>
  <si>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</si>
  <si>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</si>
  <si>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</si>
  <si>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</si>
  <si>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</si>
  <si>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</si>
  <si>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</si>
  <si>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</si>
  <si>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</si>
  <si>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</si>
  <si>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</si>
  <si>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</si>
  <si>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</si>
  <si>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</si>
  <si>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</si>
  <si>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</si>
  <si>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</si>
  <si>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</si>
  <si>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</si>
  <si>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</si>
  <si>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</si>
  <si>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</si>
  <si>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</si>
  <si>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</si>
  <si>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</si>
  <si>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</si>
  <si>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</si>
  <si>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</si>
  <si>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</si>
  <si>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</si>
  <si>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</si>
  <si>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</si>
  <si>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</si>
  <si>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</si>
  <si>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</si>
  <si>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</si>
  <si>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</si>
  <si>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</si>
  <si>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</si>
  <si>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</si>
  <si>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</si>
  <si>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</si>
  <si>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</si>
  <si>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</si>
  <si>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</si>
  <si>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</si>
  <si>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</si>
  <si>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</si>
  <si>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</si>
  <si>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</si>
  <si>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</si>
  <si>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</si>
  <si>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</si>
  <si>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</si>
  <si>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</si>
  <si>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</si>
  <si>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</si>
  <si>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</si>
  <si>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</si>
  <si>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</si>
  <si>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</si>
  <si>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</si>
  <si>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</si>
  <si>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</si>
  <si>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</si>
  <si>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</si>
  <si>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</si>
  <si>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</si>
  <si>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</si>
  <si>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</si>
  <si>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</si>
  <si>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</si>
  <si>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</si>
  <si>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</si>
  <si>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</si>
  <si>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</si>
  <si>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</si>
  <si>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</si>
  <si>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</si>
  <si>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</si>
  <si>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</si>
  <si>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</si>
  <si>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</si>
  <si>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</si>
  <si>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</si>
  <si>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</si>
  <si>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</si>
  <si>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</si>
  <si>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</si>
  <si>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</si>
  <si>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</si>
  <si>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</si>
  <si>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</si>
  <si>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</si>
  <si>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</si>
  <si>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</si>
  <si>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</si>
  <si>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</si>
  <si>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</si>
  <si>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</si>
  <si>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</si>
  <si>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</si>
  <si>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</si>
  <si>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</si>
  <si>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</si>
  <si>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</si>
  <si>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</si>
  <si>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</si>
  <si>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</si>
  <si>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</si>
  <si>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</si>
  <si>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</si>
  <si>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</si>
  <si>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</si>
  <si>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</si>
  <si>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</si>
  <si>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</si>
  <si>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</si>
  <si>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</si>
  <si>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</si>
  <si>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</si>
  <si>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</si>
  <si>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</si>
  <si>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</si>
  <si>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</si>
  <si>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</si>
  <si>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</si>
  <si>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</si>
  <si>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</si>
  <si>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</si>
  <si>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</si>
  <si>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</si>
  <si>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</si>
  <si>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</si>
  <si>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</si>
  <si>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</si>
  <si>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</si>
  <si>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</si>
  <si>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</si>
  <si>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</si>
  <si>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</si>
  <si>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</si>
  <si>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</si>
  <si>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</si>
  <si>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</si>
  <si>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</si>
  <si>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</si>
  <si>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</si>
  <si>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</si>
  <si>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</si>
  <si>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</si>
  <si>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</si>
  <si>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</si>
  <si>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</si>
  <si>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</si>
  <si>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</si>
  <si>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</si>
  <si>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</si>
  <si>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</si>
  <si>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</si>
  <si>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</si>
  <si>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</si>
  <si>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</si>
  <si>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</si>
  <si>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</si>
  <si>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</si>
  <si>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</si>
  <si>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</si>
  <si>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</si>
  <si>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</si>
  <si>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</si>
  <si>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</si>
  <si>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</si>
  <si>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</si>
  <si>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</si>
  <si>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</si>
  <si>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</si>
  <si>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</si>
  <si>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</si>
  <si>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</si>
  <si>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</si>
  <si>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</si>
  <si>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</si>
  <si>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</si>
  <si>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</si>
  <si>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</si>
  <si>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</si>
  <si>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</si>
  <si>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</si>
  <si>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</si>
  <si>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</si>
  <si>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</si>
  <si>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</si>
  <si>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</si>
  <si>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</si>
  <si>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</si>
  <si>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</si>
  <si>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</si>
  <si>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</si>
  <si>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</si>
  <si>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</si>
  <si>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</si>
  <si>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</si>
  <si>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</si>
  <si>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</si>
  <si>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</si>
  <si>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</si>
  <si>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</si>
  <si>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</si>
  <si>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</si>
  <si>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</si>
  <si>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</si>
  <si>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</si>
  <si>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</si>
  <si>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</si>
  <si>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</si>
  <si>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</si>
  <si>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</si>
  <si>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</si>
  <si>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</si>
  <si>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</si>
  <si>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</si>
  <si>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</si>
  <si>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</si>
  <si>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</si>
  <si>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</si>
  <si>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</si>
  <si>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</si>
  <si>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</si>
  <si>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</si>
  <si>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</si>
  <si>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</si>
  <si>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</si>
  <si>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</si>
  <si>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</si>
  <si>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</si>
  <si>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</si>
  <si>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</si>
  <si>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</si>
  <si>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</si>
  <si>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</si>
  <si>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</si>
  <si>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</si>
  <si>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</si>
  <si>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</si>
  <si>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</si>
  <si>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</si>
  <si>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</si>
  <si>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</si>
  <si>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</si>
  <si>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</si>
  <si>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</si>
  <si>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</si>
  <si>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</si>
  <si>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</si>
  <si>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</si>
  <si>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</si>
  <si>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</si>
  <si>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</si>
  <si>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</si>
  <si>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</si>
  <si>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</si>
  <si>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</si>
  <si>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</si>
  <si>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</si>
  <si>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</si>
  <si>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</si>
  <si>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</si>
  <si>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</si>
  <si>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</si>
  <si>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</si>
  <si>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</si>
  <si>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</si>
  <si>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</si>
  <si>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</si>
  <si>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</si>
  <si>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</si>
  <si>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</si>
  <si>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</si>
  <si>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</si>
  <si>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</si>
  <si>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</si>
  <si>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</si>
  <si>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</si>
  <si>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</si>
  <si>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</si>
  <si>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</si>
  <si>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</si>
  <si>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</si>
  <si>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</si>
  <si>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</si>
  <si>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</si>
  <si>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</si>
  <si>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</si>
  <si>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</si>
  <si>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</si>
  <si>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</si>
  <si>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</si>
  <si>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</si>
  <si>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</si>
  <si>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</si>
  <si>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</si>
  <si>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</si>
  <si>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</si>
  <si>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</si>
  <si>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</si>
  <si>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</si>
  <si>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</si>
  <si>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</si>
  <si>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</si>
  <si>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</si>
  <si>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</si>
  <si>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</si>
  <si>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</si>
  <si>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</si>
  <si>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</si>
  <si>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</si>
  <si>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</si>
  <si>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</si>
  <si>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</si>
  <si>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</si>
  <si>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</si>
  <si>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</si>
  <si>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</si>
  <si>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</si>
  <si>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</si>
  <si>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</si>
  <si>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</si>
  <si>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</si>
  <si>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</si>
  <si>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</si>
  <si>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</si>
  <si>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</si>
  <si>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</si>
  <si>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</si>
  <si>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</si>
  <si>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</si>
  <si>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</si>
  <si>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</si>
  <si>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</si>
  <si>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</si>
  <si>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</si>
  <si>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</si>
  <si>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</si>
  <si>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</si>
  <si>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</si>
  <si>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</si>
  <si>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</si>
  <si>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</si>
  <si>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</si>
  <si>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</si>
  <si>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</si>
  <si>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</si>
  <si>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</si>
  <si>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</si>
  <si>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</si>
  <si>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</si>
  <si>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</si>
  <si>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</si>
  <si>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</si>
  <si>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</si>
  <si>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</si>
  <si>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</si>
  <si>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</si>
  <si>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</si>
  <si>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</si>
  <si>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</si>
  <si>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</si>
  <si>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</si>
  <si>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</si>
  <si>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</si>
  <si>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</si>
  <si>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</si>
  <si>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</si>
  <si>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</si>
  <si>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</si>
  <si>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</si>
  <si>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</si>
  <si>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</si>
  <si>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</si>
  <si>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</si>
  <si>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</si>
  <si>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</si>
  <si>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</si>
  <si>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</si>
  <si>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</si>
  <si>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</si>
  <si>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</si>
  <si>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</si>
  <si>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</si>
  <si>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</si>
  <si>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</si>
  <si>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</si>
  <si>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</si>
  <si>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</si>
  <si>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</si>
  <si>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</si>
  <si>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</si>
  <si>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</si>
  <si>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</si>
  <si>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</si>
  <si>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</si>
  <si>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</si>
  <si>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</si>
  <si>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</si>
  <si>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</si>
  <si>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</si>
  <si>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</si>
  <si>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</si>
  <si>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</si>
  <si>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</si>
  <si>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</si>
  <si>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</si>
  <si>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</si>
  <si>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</si>
  <si>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</si>
  <si>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</si>
  <si>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</si>
  <si>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</si>
  <si>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</si>
  <si>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</si>
  <si>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</si>
  <si>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</si>
  <si>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</si>
  <si>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</si>
  <si>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</si>
  <si>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</si>
  <si>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</si>
  <si>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</si>
  <si>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</si>
  <si>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</si>
  <si>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</si>
  <si>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</si>
  <si>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</si>
  <si>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</si>
  <si>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</si>
  <si>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</si>
  <si>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</si>
  <si>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</si>
  <si>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</si>
  <si>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</si>
  <si>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</si>
  <si>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</si>
  <si>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</si>
  <si>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</si>
  <si>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</si>
  <si>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</si>
  <si>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</si>
  <si>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</si>
  <si>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</si>
  <si>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</si>
  <si>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</si>
  <si>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</si>
  <si>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</si>
  <si>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</si>
  <si>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</si>
  <si>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</si>
  <si>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</si>
  <si>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</si>
  <si>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</si>
  <si>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</si>
  <si>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</si>
  <si>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</si>
  <si>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</si>
  <si>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</si>
  <si>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</si>
  <si>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</si>
  <si>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</si>
  <si>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</si>
  <si>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</si>
  <si>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</si>
  <si>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</si>
  <si>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</si>
  <si>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</si>
  <si>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</si>
  <si>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</si>
  <si>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</si>
  <si>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</si>
  <si>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</si>
  <si>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</si>
  <si>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</si>
  <si>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</si>
  <si>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</si>
  <si>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</si>
  <si>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</si>
  <si>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</si>
  <si>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</si>
  <si>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</si>
  <si>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</si>
  <si>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</si>
  <si>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</si>
  <si>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</si>
  <si>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</si>
  <si>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</si>
  <si>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</si>
  <si>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</si>
  <si>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</si>
  <si>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</si>
  <si>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</si>
  <si>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</si>
  <si>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</si>
  <si>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</si>
  <si>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</si>
  <si>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</si>
  <si>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</si>
  <si>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</si>
  <si>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</si>
  <si>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</si>
  <si>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</si>
  <si>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</si>
  <si>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</si>
  <si>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</si>
  <si>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</si>
  <si>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</si>
  <si>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</si>
  <si>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</si>
  <si>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</si>
  <si>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</si>
  <si>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</si>
  <si>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</si>
  <si>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</si>
  <si>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</si>
  <si>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</si>
  <si>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</si>
  <si>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</si>
  <si>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</si>
  <si>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</si>
  <si>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</si>
  <si>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</si>
  <si>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</si>
  <si>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</si>
  <si>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</si>
  <si>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</si>
  <si>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</si>
  <si>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</si>
  <si>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</si>
  <si>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</si>
  <si>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</si>
  <si>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</si>
  <si>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</si>
  <si>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</si>
  <si>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</si>
  <si>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</si>
  <si>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</si>
  <si>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</si>
  <si>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</si>
  <si>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</si>
  <si>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</si>
  <si>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</si>
  <si>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</si>
  <si>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</si>
  <si>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</si>
  <si>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</si>
  <si>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</si>
  <si>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</si>
  <si>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</si>
  <si>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</si>
  <si>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</si>
  <si>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</si>
  <si>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</si>
  <si>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</si>
  <si>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</si>
  <si>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</si>
  <si>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</si>
  <si>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</si>
  <si>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</si>
  <si>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</si>
  <si>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</si>
  <si>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</si>
  <si>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</si>
  <si>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</si>
  <si>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</si>
  <si>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</si>
  <si>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</si>
  <si>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</si>
  <si>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</si>
  <si>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</si>
  <si>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</si>
  <si>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</si>
  <si>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</si>
  <si>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</si>
  <si>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</si>
  <si>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</si>
  <si>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</si>
  <si>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</si>
  <si>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</si>
  <si>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</si>
  <si>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</si>
  <si>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</si>
  <si>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</si>
  <si>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</si>
  <si>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</si>
  <si>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</si>
  <si>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</si>
  <si>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</si>
  <si>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</si>
  <si>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</si>
  <si>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</si>
  <si>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</si>
  <si>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</si>
  <si>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</si>
  <si>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</si>
  <si>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</si>
  <si>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</si>
  <si>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</si>
  <si>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</si>
  <si>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</si>
  <si>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</si>
  <si>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</si>
  <si>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</si>
  <si>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</si>
  <si>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</si>
  <si>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</si>
  <si>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</si>
  <si>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</si>
  <si>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</si>
  <si>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</si>
  <si>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</si>
  <si>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</si>
  <si>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</si>
  <si>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</si>
  <si>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</si>
  <si>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</si>
  <si>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</si>
  <si>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</si>
  <si>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</si>
  <si>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</si>
  <si>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</si>
  <si>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</si>
  <si>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</si>
  <si>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</si>
  <si>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</si>
  <si>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</si>
  <si>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</si>
  <si>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</si>
  <si>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</si>
  <si>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</si>
  <si>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</si>
  <si>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</si>
  <si>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</si>
  <si>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</si>
  <si>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</si>
  <si>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</si>
  <si>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</si>
  <si>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</si>
  <si>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</si>
  <si>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</si>
  <si>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</si>
  <si>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</si>
  <si>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</si>
  <si>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</si>
  <si>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</si>
  <si>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</si>
  <si>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</si>
  <si>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</si>
  <si>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</si>
  <si>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</si>
  <si>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</si>
  <si>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</si>
  <si>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</si>
  <si>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</si>
  <si>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</si>
  <si>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</si>
  <si>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</si>
  <si>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</si>
  <si>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</si>
  <si>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</si>
  <si>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</si>
  <si>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</si>
  <si>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</si>
  <si>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</si>
  <si>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</si>
  <si>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</si>
  <si>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</si>
  <si>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</si>
  <si>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</si>
  <si>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</si>
  <si>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</si>
  <si>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</si>
  <si>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</si>
  <si>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</si>
  <si>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</si>
  <si>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</si>
  <si>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</si>
  <si>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</si>
  <si>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</si>
  <si>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</si>
  <si>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</si>
  <si>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</si>
  <si>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</si>
  <si>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</si>
  <si>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</si>
  <si>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</si>
  <si>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</si>
  <si>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</si>
  <si>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</si>
  <si>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</si>
  <si>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</si>
  <si>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</si>
  <si>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</si>
  <si>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</si>
  <si>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</si>
  <si>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</si>
  <si>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</si>
  <si>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</si>
  <si>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</si>
  <si>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</si>
  <si>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</si>
  <si>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</si>
  <si>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</si>
  <si>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</si>
  <si>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</si>
  <si>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</si>
  <si>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</si>
  <si>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</si>
  <si>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</si>
  <si>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</si>
  <si>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</si>
  <si>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</si>
  <si>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</si>
  <si>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</si>
  <si>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</si>
  <si>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</si>
  <si>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</si>
  <si>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</si>
  <si>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</si>
  <si>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</si>
  <si>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</si>
  <si>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</si>
  <si>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</si>
  <si>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</si>
  <si>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</si>
  <si>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</si>
  <si>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</si>
  <si>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</si>
  <si>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</si>
  <si>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</si>
  <si>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</si>
  <si>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</si>
  <si>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</si>
  <si>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</si>
  <si>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</si>
  <si>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</si>
  <si>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</si>
  <si>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</si>
  <si>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</si>
  <si>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</si>
  <si>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</si>
  <si>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</si>
  <si>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</si>
  <si>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</si>
  <si>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</si>
  <si>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</si>
  <si>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</si>
  <si>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</si>
  <si>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</si>
  <si>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</si>
  <si>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</si>
  <si>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</si>
  <si>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</si>
  <si>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</si>
  <si>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</si>
  <si>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</si>
  <si>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</si>
  <si>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</si>
  <si>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</si>
  <si>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</si>
  <si>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</si>
  <si>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</si>
  <si>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</si>
  <si>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</si>
  <si>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</si>
  <si>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</si>
  <si>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</si>
  <si>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</si>
  <si>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</si>
  <si>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</si>
  <si>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</si>
  <si>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</si>
  <si>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</si>
  <si>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</si>
  <si>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</si>
  <si>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</si>
  <si>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</si>
  <si>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</si>
  <si>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</si>
  <si>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</si>
  <si>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</si>
  <si>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</si>
  <si>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</si>
  <si>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</si>
  <si>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</si>
  <si>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</si>
  <si>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</si>
  <si>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</si>
  <si>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</si>
  <si>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</si>
  <si>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</si>
  <si>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</si>
  <si>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</si>
  <si>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</si>
  <si>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</si>
  <si>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</si>
  <si>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</si>
  <si>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</si>
  <si>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</si>
  <si>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</si>
  <si>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</si>
  <si>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</si>
  <si>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</si>
  <si>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</si>
  <si>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</si>
  <si>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</si>
  <si>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</si>
  <si>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</si>
  <si>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</si>
  <si>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</si>
  <si>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</si>
  <si>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</si>
  <si>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</si>
  <si>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</si>
  <si>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</si>
  <si>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</si>
  <si>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</si>
  <si>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</si>
  <si>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</si>
  <si>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</si>
  <si>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</si>
  <si>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</si>
  <si>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</si>
  <si>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</si>
  <si>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</si>
  <si>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</si>
  <si>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</si>
  <si>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</si>
  <si>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</si>
  <si>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</si>
  <si>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</si>
  <si>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</si>
  <si>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</si>
  <si>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</si>
  <si>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</si>
  <si>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</si>
  <si>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</si>
  <si>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</si>
  <si>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</si>
  <si>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</si>
  <si>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</si>
  <si>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</si>
  <si>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</si>
  <si>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</si>
  <si>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</si>
  <si>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</si>
  <si>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</si>
  <si>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</si>
  <si>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</si>
  <si>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</si>
  <si>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</si>
  <si>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</si>
  <si>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</si>
  <si>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</si>
  <si>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</si>
  <si>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</si>
  <si>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</si>
  <si>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</si>
  <si>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</si>
  <si>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</si>
  <si>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</si>
  <si>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</si>
  <si>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</si>
  <si>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</si>
  <si>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</si>
  <si>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</si>
  <si>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</si>
  <si>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</si>
  <si>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</si>
  <si>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</si>
  <si>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</si>
  <si>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</si>
  <si>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</si>
  <si>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</si>
  <si>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</si>
  <si>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</si>
  <si>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</si>
  <si>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</si>
  <si>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</si>
  <si>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</si>
  <si>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</si>
  <si>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</si>
  <si>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</si>
  <si>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</si>
  <si>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</si>
  <si>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</si>
  <si>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</si>
  <si>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</si>
  <si>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</si>
  <si>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</si>
  <si>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</si>
  <si>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</si>
  <si>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</si>
  <si>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</si>
  <si>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</si>
  <si>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</si>
  <si>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</si>
  <si>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</si>
  <si>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</si>
  <si>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</si>
  <si>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</si>
  <si>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</si>
  <si>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</si>
  <si>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</si>
  <si>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</si>
  <si>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</si>
  <si>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</si>
  <si>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</si>
  <si>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</si>
  <si>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</si>
  <si>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</si>
  <si>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</si>
  <si>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</si>
  <si>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</si>
  <si>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</si>
  <si>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</si>
  <si>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</si>
  <si>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</si>
  <si>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</si>
  <si>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</si>
  <si>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</si>
  <si>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</si>
  <si>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</si>
  <si>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</si>
  <si>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</si>
  <si>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</si>
  <si>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</si>
  <si>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</si>
  <si>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</si>
  <si>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</si>
  <si>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</si>
  <si>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</si>
  <si>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</si>
  <si>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</si>
  <si>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</si>
  <si>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</si>
  <si>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</si>
  <si>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</si>
  <si>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</si>
  <si>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</si>
  <si>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</si>
  <si>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</si>
  <si>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</si>
  <si>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</si>
  <si>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</si>
  <si>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</si>
  <si>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</si>
  <si>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</si>
  <si>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</si>
  <si>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</si>
  <si>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</si>
  <si>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</si>
  <si>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</si>
  <si>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</si>
  <si>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</si>
  <si>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</si>
  <si>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</si>
  <si>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</si>
  <si>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</si>
  <si>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</si>
  <si>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</si>
  <si>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</si>
  <si>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</si>
  <si>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</si>
  <si>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</si>
  <si>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</si>
  <si>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</si>
  <si>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</si>
  <si>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</si>
  <si>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</si>
  <si>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</si>
  <si>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</si>
  <si>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</si>
  <si>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</si>
  <si>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</si>
  <si>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</si>
  <si>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</si>
  <si>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</si>
  <si>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</si>
  <si>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</si>
  <si>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</si>
  <si>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</si>
  <si>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</si>
  <si>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</si>
  <si>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</si>
  <si>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</si>
  <si>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</si>
  <si>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</si>
  <si>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</si>
  <si>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</si>
  <si>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</si>
  <si>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</si>
  <si>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</si>
  <si>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</si>
  <si>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</si>
  <si>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</si>
  <si>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</si>
  <si>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</si>
  <si>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</si>
  <si>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</si>
  <si>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</si>
  <si>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</si>
  <si>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</si>
  <si>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</si>
  <si>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</si>
  <si>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</si>
  <si>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</si>
  <si>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</si>
  <si>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</si>
  <si>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</si>
  <si>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</si>
  <si>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</si>
  <si>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</si>
  <si>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</si>
  <si>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</si>
  <si>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</si>
  <si>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</si>
  <si>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</si>
  <si>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</si>
  <si>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</si>
  <si>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</si>
  <si>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</si>
  <si>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</si>
  <si>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</si>
  <si>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</si>
  <si>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</si>
  <si>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</si>
  <si>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</si>
  <si>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</si>
  <si>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</si>
  <si>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</si>
  <si>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</si>
  <si>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</si>
  <si>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</si>
  <si>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</si>
  <si>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</si>
  <si>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</si>
  <si>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</si>
  <si>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</si>
  <si>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</si>
  <si>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</si>
  <si>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</si>
  <si>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</si>
  <si>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</si>
  <si>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</si>
  <si>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</si>
  <si>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</si>
  <si>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</si>
  <si>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</si>
  <si>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</si>
  <si>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</si>
  <si>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</si>
  <si>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</si>
  <si>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</si>
  <si>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</si>
  <si>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</si>
  <si>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</si>
  <si>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</si>
  <si>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</si>
  <si>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</si>
  <si>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</si>
  <si>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</si>
  <si>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</si>
  <si>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</si>
  <si>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</si>
  <si>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</si>
  <si>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</si>
  <si>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</si>
  <si>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</si>
  <si>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</si>
  <si>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</si>
  <si>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</si>
  <si>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</si>
  <si>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</si>
  <si>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</si>
  <si>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</si>
  <si>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</si>
  <si>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</si>
  <si>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</si>
  <si>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</si>
  <si>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</si>
  <si>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</si>
  <si>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</si>
  <si>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</si>
  <si>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</si>
  <si>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</si>
  <si>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</si>
  <si>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</si>
  <si>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</si>
  <si>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</si>
  <si>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</si>
  <si>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</si>
  <si>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</si>
  <si>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</si>
  <si>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</si>
  <si>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</si>
  <si>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</si>
  <si>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</si>
  <si>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</si>
  <si>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</si>
  <si>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</si>
  <si>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</si>
  <si>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</si>
  <si>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</si>
  <si>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</si>
  <si>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</si>
  <si>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</si>
  <si>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</si>
  <si>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</si>
  <si>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</si>
  <si>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</si>
  <si>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</si>
  <si>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</si>
  <si>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</si>
  <si>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</si>
  <si>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</si>
  <si>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</si>
  <si>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</si>
  <si>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</si>
  <si>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</si>
  <si>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</si>
  <si>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</si>
  <si>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</si>
  <si>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</si>
  <si>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</si>
  <si>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</si>
  <si>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</si>
  <si>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</si>
  <si>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</si>
  <si>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</si>
  <si>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</si>
  <si>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</si>
  <si>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</si>
  <si>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</si>
  <si>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</si>
  <si>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</si>
  <si>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</si>
  <si>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</si>
  <si>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</si>
  <si>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</si>
  <si>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</si>
  <si>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</si>
  <si>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</si>
  <si>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</si>
  <si>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</si>
  <si>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</si>
  <si>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</si>
  <si>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</si>
  <si>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</si>
  <si>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</si>
  <si>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</si>
  <si>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</si>
  <si>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</si>
  <si>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</si>
  <si>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</si>
  <si>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</si>
  <si>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</si>
  <si>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</si>
  <si>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</si>
  <si>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</si>
  <si>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</si>
  <si>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</si>
  <si>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</si>
  <si>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</si>
  <si>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</si>
  <si>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</si>
  <si>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</si>
  <si>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</si>
  <si>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</si>
  <si>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</si>
  <si>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</si>
  <si>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</si>
  <si>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</si>
  <si>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</si>
  <si>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</si>
  <si>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</si>
  <si>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</si>
  <si>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</si>
  <si>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</si>
  <si>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</si>
  <si>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</si>
  <si>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</si>
  <si>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</si>
  <si>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</si>
  <si>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</si>
  <si>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</si>
  <si>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</si>
  <si>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</si>
  <si>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</si>
  <si>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</si>
  <si>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</si>
  <si>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</si>
  <si>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</si>
  <si>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</si>
  <si>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</si>
  <si>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</si>
  <si>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</si>
  <si>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</si>
  <si>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</si>
  <si>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</si>
  <si>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</si>
  <si>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</si>
  <si>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</si>
  <si>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</si>
  <si>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</si>
  <si>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</si>
  <si>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</si>
  <si>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</si>
  <si>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</si>
  <si>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</si>
  <si>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</si>
  <si>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</si>
  <si>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</si>
  <si>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</si>
  <si>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</si>
  <si>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</si>
  <si>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</si>
  <si>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</si>
  <si>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</si>
  <si>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</si>
  <si>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</si>
  <si>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</si>
  <si>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</si>
  <si>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</si>
  <si>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</si>
  <si>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</si>
  <si>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</si>
  <si>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</si>
  <si>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</si>
  <si>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</si>
  <si>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</si>
  <si>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</si>
  <si>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</si>
  <si>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</si>
  <si>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</si>
  <si>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</si>
  <si>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</si>
  <si>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</si>
  <si>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</si>
  <si>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</si>
  <si>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</si>
  <si>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</si>
  <si>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</si>
  <si>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</si>
  <si>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</si>
  <si>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</si>
  <si>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</si>
  <si>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</si>
  <si>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</si>
  <si>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</si>
  <si>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</si>
  <si>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</si>
  <si>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</si>
  <si>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</si>
  <si>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</si>
  <si>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</si>
  <si>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</si>
  <si>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</si>
  <si>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</si>
  <si>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</si>
  <si>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</si>
  <si>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</si>
  <si>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</si>
  <si>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</si>
  <si>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</si>
  <si>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</si>
  <si>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</si>
  <si>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</si>
  <si>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</si>
  <si>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</si>
  <si>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</si>
  <si>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</si>
  <si>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</si>
  <si>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</si>
  <si>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</si>
  <si>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</si>
  <si>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</si>
  <si>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</si>
  <si>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</si>
  <si>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</si>
  <si>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</si>
  <si>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</si>
  <si>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</si>
  <si>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</si>
  <si>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</si>
  <si>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</si>
  <si>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</si>
  <si>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</si>
  <si>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</si>
  <si>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</si>
  <si>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</si>
  <si>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</si>
  <si>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</si>
  <si>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</si>
  <si>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</si>
  <si>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</si>
  <si>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</si>
  <si>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</si>
  <si>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</si>
  <si>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</si>
  <si>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</si>
  <si>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</si>
  <si>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</si>
  <si>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</si>
  <si>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</si>
  <si>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</si>
  <si>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</si>
  <si>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</si>
  <si>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</si>
  <si>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</si>
  <si>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</si>
  <si>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</si>
  <si>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</si>
  <si>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</si>
  <si>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</si>
  <si>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</si>
  <si>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</si>
  <si>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</si>
  <si>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</si>
  <si>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</si>
  <si>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</si>
  <si>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</si>
  <si>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</si>
  <si>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</si>
  <si>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</si>
  <si>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</si>
  <si>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</si>
  <si>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</si>
  <si>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</si>
  <si>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</si>
  <si>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</si>
  <si>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</si>
  <si>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</si>
  <si>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</si>
  <si>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</si>
  <si>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</si>
  <si>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</si>
  <si>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</si>
  <si>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</si>
  <si>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</si>
  <si>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</si>
  <si>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</si>
  <si>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</si>
  <si>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</si>
  <si>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</si>
  <si>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</si>
  <si>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</si>
  <si>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</si>
  <si>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</si>
  <si>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</si>
  <si>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</si>
  <si>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</si>
  <si>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</si>
  <si>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</si>
  <si>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</si>
  <si>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</si>
  <si>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</si>
  <si>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</si>
  <si>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</si>
  <si>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</si>
  <si>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</si>
  <si>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</si>
  <si>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</si>
  <si>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</si>
  <si>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</si>
  <si>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</si>
  <si>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</si>
  <si>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</si>
  <si>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</si>
  <si>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</si>
  <si>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</si>
  <si>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</si>
  <si>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</si>
  <si>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</si>
  <si>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</si>
  <si>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</si>
  <si>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</si>
  <si>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</si>
  <si>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</si>
  <si>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</si>
  <si>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</si>
  <si>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</si>
  <si>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</si>
  <si>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</si>
  <si>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</si>
  <si>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</si>
  <si>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</si>
  <si>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</si>
  <si>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</si>
  <si>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</si>
  <si>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</si>
  <si>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</si>
  <si>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</si>
  <si>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</si>
  <si>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</si>
  <si>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</si>
  <si>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</si>
  <si>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</si>
  <si>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</si>
  <si>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</si>
  <si>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</si>
  <si>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</si>
  <si>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</si>
  <si>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</si>
  <si>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</si>
  <si>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</si>
  <si>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</si>
  <si>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</si>
  <si>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</si>
  <si>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</si>
  <si>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</si>
  <si>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</si>
  <si>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</si>
  <si>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</si>
  <si>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</si>
  <si>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</si>
  <si>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</si>
  <si>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</si>
  <si>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</si>
  <si>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</si>
  <si>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</si>
  <si>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</si>
  <si>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</si>
  <si>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</si>
  <si>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</si>
  <si>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</si>
  <si>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</si>
  <si>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</si>
  <si>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</si>
  <si>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</si>
  <si>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</si>
  <si>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</si>
  <si>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</si>
  <si>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</si>
  <si>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</si>
  <si>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</si>
  <si>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</si>
  <si>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</si>
  <si>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</si>
  <si>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</si>
  <si>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</si>
  <si>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</si>
  <si>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</si>
  <si>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</si>
  <si>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</si>
  <si>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</si>
  <si>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</si>
  <si>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</si>
  <si>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</si>
  <si>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</si>
  <si>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</si>
  <si>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</si>
  <si>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</si>
  <si>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</si>
  <si>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</si>
  <si>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</si>
  <si>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</si>
  <si>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</si>
  <si>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</si>
  <si>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</si>
  <si>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</si>
  <si>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</si>
  <si>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</si>
  <si>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</si>
  <si>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</si>
  <si>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</si>
  <si>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</si>
  <si>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</si>
  <si>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</si>
  <si>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</si>
  <si>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</si>
  <si>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</si>
  <si>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</si>
  <si>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</si>
  <si>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</si>
  <si>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</si>
  <si>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</si>
  <si>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</si>
  <si>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</si>
  <si>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</si>
  <si>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</si>
  <si>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</si>
  <si>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</si>
  <si>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</si>
  <si>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</si>
  <si>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</si>
  <si>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</si>
  <si>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</si>
  <si>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</si>
  <si>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</si>
  <si>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</si>
  <si>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</si>
  <si>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</si>
  <si>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</si>
  <si>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</si>
  <si>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</si>
  <si>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</si>
  <si>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</si>
  <si>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</si>
  <si>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</si>
  <si>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</si>
  <si>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</si>
  <si>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</si>
  <si>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</si>
  <si>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</si>
  <si>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</si>
  <si>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</si>
  <si>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</si>
  <si>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</si>
  <si>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</si>
  <si>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</si>
  <si>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</si>
  <si>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</si>
  <si>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</si>
  <si>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</si>
  <si>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</si>
  <si>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</si>
  <si>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</si>
  <si>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</si>
  <si>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</si>
  <si>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</si>
  <si>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</si>
  <si>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</si>
  <si>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</si>
  <si>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</si>
  <si>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</si>
  <si>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</si>
  <si>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</si>
  <si>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</si>
  <si>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</si>
  <si>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</si>
  <si>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</si>
  <si>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</si>
  <si>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</si>
  <si>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</si>
  <si>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</si>
  <si>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</si>
  <si>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</si>
  <si>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</si>
  <si>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</si>
  <si>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</si>
  <si>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</si>
  <si>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</si>
  <si>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</si>
  <si>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</si>
  <si>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</si>
  <si>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</si>
  <si>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</si>
  <si>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</si>
  <si>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</si>
  <si>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</si>
  <si>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</si>
  <si>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</si>
  <si>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</si>
  <si>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</si>
  <si>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</si>
  <si>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</si>
  <si>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</si>
  <si>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</si>
  <si>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</si>
  <si>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</si>
  <si>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</si>
  <si>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</si>
  <si>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</si>
  <si>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</si>
  <si>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</si>
  <si>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</si>
  <si>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</si>
  <si>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</si>
  <si>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</si>
  <si>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</si>
  <si>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</si>
  <si>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</si>
  <si>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</si>
  <si>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</si>
  <si>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</si>
  <si>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</si>
  <si>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</si>
  <si>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</si>
  <si>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</si>
  <si>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</si>
  <si>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</si>
  <si>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</si>
  <si>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</si>
  <si>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</si>
  <si>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</si>
  <si>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</si>
  <si>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</si>
  <si>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</si>
  <si>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</si>
  <si>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</si>
  <si>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</si>
  <si>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</si>
  <si>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</si>
  <si>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</si>
  <si>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</si>
  <si>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</si>
  <si>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</si>
  <si>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</si>
  <si>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</si>
  <si>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</si>
  <si>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</si>
  <si>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</si>
  <si>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</si>
  <si>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</si>
  <si>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</si>
  <si>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</si>
  <si>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</si>
  <si>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</si>
  <si>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</si>
  <si>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</si>
  <si>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</si>
  <si>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</si>
  <si>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</si>
  <si>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</si>
  <si>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</si>
  <si>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</si>
  <si>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</si>
  <si>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</si>
  <si>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</si>
  <si>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</si>
  <si>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</si>
  <si>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</si>
  <si>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</si>
  <si>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</si>
  <si>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</si>
  <si>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</si>
  <si>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</si>
  <si>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</si>
  <si>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</si>
  <si>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</si>
  <si>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</si>
  <si>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</si>
  <si>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</si>
  <si>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</si>
  <si>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</si>
  <si>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</si>
  <si>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</si>
  <si>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</si>
  <si>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</si>
  <si>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</si>
  <si>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</si>
  <si>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</si>
  <si>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</si>
  <si>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</si>
  <si>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</si>
  <si>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</si>
  <si>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</si>
  <si>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</si>
  <si>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</si>
  <si>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</si>
  <si>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</si>
  <si>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</si>
  <si>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</si>
  <si>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</si>
  <si>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</si>
  <si>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</si>
  <si>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</si>
  <si>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</si>
  <si>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</si>
  <si>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</si>
  <si>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</si>
  <si>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</si>
  <si>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</si>
  <si>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</si>
  <si>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</si>
  <si>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</si>
  <si>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</si>
  <si>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</si>
  <si>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</si>
  <si>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</si>
  <si>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</si>
  <si>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</si>
  <si>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</si>
  <si>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</si>
  <si>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</si>
  <si>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</si>
  <si>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</si>
  <si>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</si>
  <si>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</si>
  <si>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</si>
  <si>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</si>
  <si>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</si>
  <si>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</si>
  <si>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</si>
  <si>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</si>
  <si>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</si>
  <si>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</si>
  <si>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</si>
  <si>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</si>
  <si>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</si>
  <si>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</si>
  <si>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</si>
  <si>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</si>
  <si>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</si>
  <si>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</si>
  <si>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</si>
  <si>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</si>
  <si>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</si>
  <si>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</si>
  <si>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</si>
  <si>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</si>
  <si>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</si>
  <si>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</si>
  <si>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</si>
  <si>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</si>
  <si>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</si>
  <si>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</si>
  <si>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</si>
  <si>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</si>
  <si>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</si>
  <si>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</si>
  <si>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</si>
  <si>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</si>
  <si>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</si>
  <si>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</si>
  <si>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</si>
  <si>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</si>
  <si>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</si>
  <si>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</si>
  <si>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</si>
  <si>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</si>
  <si>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</si>
  <si>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</si>
  <si>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</si>
  <si>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</si>
  <si>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</si>
  <si>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</si>
  <si>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</si>
  <si>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</si>
  <si>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</si>
  <si>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</si>
  <si>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</si>
  <si>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</si>
  <si>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</si>
  <si>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</si>
  <si>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</si>
  <si>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</si>
  <si>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</si>
  <si>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</si>
  <si>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</si>
  <si>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</si>
  <si>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</si>
  <si>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</si>
  <si>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</si>
  <si>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</si>
  <si>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</si>
  <si>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</si>
  <si>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</si>
  <si>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</si>
  <si>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</si>
  <si>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</si>
  <si>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</si>
  <si>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</si>
  <si>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</si>
  <si>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</si>
  <si>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</si>
  <si>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</si>
  <si>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</si>
  <si>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</si>
  <si>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</si>
  <si>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</si>
  <si>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</si>
  <si>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</si>
  <si>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</si>
  <si>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</si>
  <si>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</si>
  <si>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</si>
  <si>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</si>
  <si>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</si>
  <si>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</si>
  <si>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</si>
  <si>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</si>
  <si>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</si>
  <si>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</si>
  <si>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</si>
  <si>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</si>
  <si>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</si>
  <si>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</si>
  <si>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</si>
  <si>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</si>
  <si>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</si>
  <si>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</si>
  <si>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</si>
  <si>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</si>
  <si>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</si>
  <si>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</si>
  <si>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</si>
  <si>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</si>
  <si>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</si>
  <si>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</si>
  <si>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</si>
  <si>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</si>
  <si>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</si>
  <si>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</si>
  <si>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</si>
  <si>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</si>
  <si>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</si>
  <si>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</si>
  <si>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</si>
  <si>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</si>
  <si>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</si>
  <si>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</si>
  <si>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</si>
  <si>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</si>
  <si>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</si>
  <si>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</si>
  <si>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</si>
  <si>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</si>
  <si>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</si>
  <si>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</si>
  <si>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</si>
  <si>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</si>
  <si>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</si>
  <si>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</si>
  <si>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</si>
  <si>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</si>
  <si>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</si>
  <si>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</si>
  <si>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</si>
  <si>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</si>
  <si>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</si>
  <si>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</si>
  <si>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</si>
  <si>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</si>
  <si>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</si>
  <si>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</si>
  <si>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</si>
  <si>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</si>
  <si>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</si>
  <si>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</si>
  <si>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</si>
  <si>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</si>
  <si>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</si>
  <si>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</si>
  <si>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</si>
  <si>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</si>
  <si>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</si>
  <si>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</si>
  <si>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</si>
  <si>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</si>
  <si>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</si>
  <si>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</si>
  <si>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</si>
  <si>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</si>
  <si>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</si>
  <si>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</si>
  <si>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</si>
  <si>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</si>
  <si>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</si>
  <si>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</si>
  <si>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</si>
  <si>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</si>
  <si>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</si>
  <si>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</si>
  <si>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</si>
  <si>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</si>
  <si>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</si>
  <si>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</si>
  <si>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</si>
  <si>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</si>
  <si>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</si>
  <si>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</si>
  <si>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</si>
  <si>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</si>
  <si>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</si>
  <si>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</si>
  <si>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</si>
  <si>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</si>
  <si>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</si>
  <si>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</si>
  <si>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</si>
  <si>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</si>
  <si>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</si>
  <si>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</si>
  <si>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</si>
  <si>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</si>
  <si>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</si>
  <si>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</si>
  <si>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</si>
  <si>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</si>
  <si>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</si>
  <si>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</si>
  <si>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</si>
  <si>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</si>
  <si>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</si>
  <si>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</si>
  <si>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</si>
  <si>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</si>
  <si>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</si>
  <si>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</si>
  <si>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</si>
  <si>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</si>
  <si>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</si>
  <si>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</si>
  <si>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</si>
  <si>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</si>
  <si>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</si>
  <si>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</si>
  <si>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</si>
  <si>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</si>
  <si>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</si>
  <si>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</si>
  <si>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</si>
  <si>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</si>
  <si>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</si>
  <si>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</si>
  <si>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</si>
  <si>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</si>
  <si>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</si>
  <si>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</si>
  <si>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</si>
  <si>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</si>
  <si>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</si>
  <si>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</si>
  <si>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</si>
  <si>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</si>
  <si>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</si>
  <si>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</si>
  <si>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</si>
  <si>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</si>
  <si>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</si>
  <si>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</si>
  <si>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</si>
  <si>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</si>
  <si>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</si>
  <si>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</si>
  <si>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</si>
  <si>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</si>
  <si>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</si>
  <si>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</si>
  <si>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</si>
  <si>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</si>
  <si>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</si>
  <si>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</si>
  <si>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</si>
  <si>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</si>
  <si>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</si>
  <si>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</si>
  <si>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</si>
  <si>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</si>
  <si>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</si>
  <si>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</si>
  <si>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</si>
  <si>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</si>
  <si>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</si>
  <si>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</si>
  <si>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</si>
  <si>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</si>
  <si>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</si>
  <si>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</si>
  <si>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</si>
  <si>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</si>
  <si>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</si>
  <si>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</si>
  <si>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</si>
  <si>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</si>
  <si>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</si>
  <si>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</si>
  <si>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</si>
  <si>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</si>
  <si>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</si>
  <si>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</si>
  <si>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</si>
  <si>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</si>
  <si>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</si>
  <si>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</si>
  <si>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</si>
  <si>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</si>
  <si>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</si>
  <si>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</si>
  <si>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</si>
  <si>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</si>
  <si>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</si>
  <si>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</si>
  <si>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</si>
  <si>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</si>
  <si>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</si>
  <si>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</si>
  <si>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</si>
  <si>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</si>
  <si>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</si>
  <si>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</si>
  <si>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</si>
  <si>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</si>
  <si>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</si>
  <si>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</si>
  <si>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</si>
  <si>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</si>
  <si>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</si>
  <si>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</si>
  <si>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</si>
  <si>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</si>
  <si>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</si>
  <si>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</si>
  <si>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</si>
  <si>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</si>
  <si>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</si>
  <si>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</si>
  <si>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</si>
  <si>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</si>
  <si>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</si>
  <si>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</si>
  <si>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</si>
  <si>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</si>
  <si>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</si>
  <si>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</si>
  <si>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</si>
  <si>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</si>
  <si>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</si>
  <si>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</si>
  <si>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</si>
  <si>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</si>
  <si>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</si>
  <si>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</si>
  <si>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</si>
  <si>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</si>
  <si>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</si>
  <si>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</si>
  <si>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</si>
  <si>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</si>
  <si>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</si>
  <si>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</si>
  <si>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</si>
  <si>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</si>
  <si>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</si>
  <si>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</si>
  <si>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</si>
  <si>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</si>
  <si>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</si>
  <si>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</si>
  <si>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</si>
  <si>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</si>
  <si>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</si>
  <si>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</si>
  <si>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</si>
  <si>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</si>
  <si>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</si>
  <si>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</si>
  <si>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</si>
  <si>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</si>
  <si>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</si>
  <si>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</si>
  <si>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</si>
  <si>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</si>
  <si>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</si>
  <si>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</si>
  <si>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</si>
  <si>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</si>
  <si>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</si>
  <si>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</si>
  <si>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</si>
  <si>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</si>
  <si>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</si>
  <si>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</si>
  <si>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</si>
  <si>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</si>
  <si>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</si>
  <si>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</si>
  <si>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</si>
  <si>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</si>
  <si>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</si>
  <si>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</si>
  <si>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</si>
  <si>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</si>
  <si>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</si>
  <si>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</si>
  <si>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</si>
  <si>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</si>
  <si>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</si>
  <si>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</si>
  <si>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</si>
  <si>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</si>
  <si>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</si>
  <si>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</si>
  <si>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</si>
  <si>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</si>
  <si>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</si>
  <si>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</si>
  <si>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</si>
  <si>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</si>
  <si>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</si>
  <si>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</si>
  <si>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</si>
  <si>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</si>
  <si>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</si>
  <si>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</si>
  <si>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</si>
  <si>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</si>
  <si>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</si>
  <si>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</si>
  <si>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</si>
  <si>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</si>
  <si>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</si>
  <si>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</si>
  <si>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</si>
  <si>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</si>
  <si>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</si>
  <si>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</si>
  <si>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</si>
  <si>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</si>
  <si>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</si>
  <si>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</si>
  <si>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</si>
  <si>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</si>
  <si>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</si>
  <si>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</si>
  <si>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</si>
  <si>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</si>
  <si>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</si>
  <si>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</si>
  <si>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</si>
  <si>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</si>
  <si>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</si>
  <si>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</si>
  <si>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</si>
  <si>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</si>
  <si>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</si>
  <si>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</si>
  <si>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</si>
  <si>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</si>
  <si>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</si>
  <si>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</si>
  <si>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</si>
  <si>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</si>
  <si>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</si>
  <si>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</si>
  <si>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</si>
  <si>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</si>
  <si>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</si>
  <si>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</si>
  <si>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</si>
  <si>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</si>
  <si>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</si>
  <si>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</si>
  <si>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</si>
  <si>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</si>
  <si>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</si>
  <si>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</si>
  <si>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</si>
  <si>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</si>
  <si>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</si>
  <si>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</si>
  <si>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</si>
  <si>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</si>
  <si>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</si>
  <si>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</si>
  <si>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</si>
  <si>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</si>
  <si>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</si>
  <si>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</si>
  <si>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</si>
  <si>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</si>
  <si>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</si>
  <si>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</si>
  <si>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</si>
  <si>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</si>
  <si>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</si>
  <si>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</si>
  <si>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</si>
  <si>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</si>
  <si>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</si>
  <si>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</si>
  <si>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</si>
  <si>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</si>
  <si>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</si>
  <si>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</si>
  <si>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</si>
  <si>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</si>
  <si>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</si>
  <si>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</si>
  <si>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</si>
  <si>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</si>
  <si>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</si>
  <si>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</si>
  <si>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</si>
  <si>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</si>
  <si>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</si>
  <si>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</si>
  <si>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</si>
  <si>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</si>
  <si>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</si>
  <si>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</si>
  <si>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</si>
  <si>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</si>
  <si>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</si>
  <si>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</si>
  <si>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</si>
  <si>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</si>
  <si>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</si>
  <si>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</si>
  <si>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</si>
  <si>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</si>
  <si>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</si>
  <si>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</si>
  <si>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</si>
  <si>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</si>
  <si>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</si>
  <si>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</si>
  <si>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</si>
  <si>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</si>
  <si>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</si>
  <si>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</si>
  <si>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</si>
  <si>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</si>
  <si>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</si>
  <si>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</si>
  <si>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</si>
  <si>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</si>
  <si>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</si>
  <si>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</si>
  <si>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</si>
  <si>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</si>
  <si>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</si>
  <si>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</si>
  <si>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</si>
  <si>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</si>
  <si>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</si>
  <si>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</si>
  <si>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</si>
  <si>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</si>
  <si>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</si>
  <si>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</si>
  <si>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</si>
  <si>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</si>
  <si>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</si>
  <si>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</si>
  <si>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</si>
  <si>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</si>
  <si>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</si>
  <si>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</si>
  <si>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</si>
  <si>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</si>
  <si>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</si>
  <si>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</si>
  <si>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</si>
  <si>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</si>
  <si>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</si>
  <si>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</si>
  <si>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</si>
  <si>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</si>
  <si>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</si>
  <si>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</si>
  <si>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</si>
  <si>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</si>
  <si>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</si>
  <si>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</si>
  <si>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</si>
  <si>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</si>
  <si>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</si>
  <si>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</si>
  <si>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</si>
  <si>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</si>
  <si>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</si>
  <si>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</si>
  <si>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</si>
  <si>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</si>
  <si>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</si>
  <si>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</si>
  <si>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</si>
  <si>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</si>
  <si>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</si>
  <si>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</si>
  <si>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</si>
  <si>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</si>
  <si>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</si>
  <si>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</si>
  <si>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</si>
  <si>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</si>
  <si>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</si>
  <si>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</si>
  <si>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</si>
  <si>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</si>
  <si>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</si>
  <si>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</si>
  <si>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</si>
  <si>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</si>
  <si>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</si>
  <si>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</si>
  <si>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</si>
  <si>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</si>
  <si>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</si>
  <si>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</si>
  <si>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</si>
  <si>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</si>
  <si>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</si>
  <si>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</si>
  <si>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</si>
  <si>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</si>
  <si>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</si>
  <si>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</si>
  <si>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</si>
  <si>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</si>
  <si>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</si>
  <si>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</si>
  <si>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</si>
  <si>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</si>
  <si>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</si>
  <si>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</si>
  <si>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</si>
  <si>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</si>
  <si>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</si>
  <si>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</si>
  <si>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</si>
  <si>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</si>
  <si>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</si>
  <si>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</si>
  <si>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</si>
  <si>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</si>
  <si>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</si>
  <si>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</si>
  <si>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</si>
  <si>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</si>
  <si>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</si>
  <si>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</si>
  <si>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</si>
  <si>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</si>
  <si>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</si>
  <si>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</si>
  <si>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</si>
  <si>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</si>
  <si>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</si>
  <si>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</si>
  <si>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</si>
  <si>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</si>
  <si>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</si>
  <si>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</si>
  <si>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</si>
  <si>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</si>
  <si>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</si>
  <si>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</si>
  <si>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</si>
  <si>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</si>
  <si>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</si>
  <si>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</si>
  <si>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</si>
  <si>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</si>
  <si>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</si>
  <si>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</si>
  <si>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</si>
  <si>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</si>
  <si>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</si>
  <si>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</si>
  <si>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</si>
  <si>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</si>
  <si>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</si>
  <si>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</si>
  <si>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</si>
  <si>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</si>
  <si>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</si>
  <si>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</si>
  <si>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</si>
  <si>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</si>
  <si>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</si>
  <si>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</si>
  <si>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</si>
  <si>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</si>
  <si>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</si>
  <si>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</si>
  <si>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</si>
  <si>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</si>
  <si>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</si>
  <si>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</si>
  <si>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</si>
  <si>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</si>
  <si>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</si>
  <si>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</si>
  <si>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</si>
  <si>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</si>
  <si>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</si>
  <si>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</si>
  <si>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</si>
  <si>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</si>
  <si>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</si>
  <si>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</si>
  <si>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</si>
  <si>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</si>
  <si>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</si>
  <si>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</si>
  <si>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</si>
  <si>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</si>
  <si>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</si>
  <si>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</si>
  <si>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</si>
  <si>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</si>
  <si>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</si>
  <si>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</si>
  <si>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</si>
  <si>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</si>
  <si>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</si>
  <si>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</si>
  <si>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</si>
  <si>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</si>
  <si>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</si>
  <si>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</si>
  <si>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</si>
  <si>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</si>
  <si>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</si>
  <si>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</si>
  <si>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</si>
  <si>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</si>
  <si>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</si>
  <si>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</si>
  <si>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</si>
  <si>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</si>
  <si>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</si>
  <si>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</si>
  <si>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</si>
  <si>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</si>
  <si>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</si>
  <si>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</si>
  <si>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</si>
  <si>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</si>
  <si>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</si>
  <si>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</si>
  <si>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</si>
  <si>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</si>
  <si>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</si>
  <si>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</si>
  <si>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</si>
  <si>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</si>
  <si>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</si>
  <si>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</si>
  <si>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</si>
  <si>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</si>
  <si>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</si>
  <si>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</si>
  <si>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</si>
  <si>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</si>
  <si>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</si>
  <si>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</si>
  <si>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</si>
  <si>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</si>
  <si>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</si>
  <si>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</si>
  <si>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</si>
  <si>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</si>
  <si>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</si>
  <si>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</si>
  <si>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</si>
  <si>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</si>
  <si>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</si>
  <si>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</si>
  <si>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</si>
  <si>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</si>
  <si>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</si>
  <si>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</si>
  <si>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</si>
  <si>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</si>
  <si>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</si>
  <si>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</si>
  <si>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</si>
  <si>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</si>
  <si>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</si>
  <si>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</si>
  <si>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</si>
  <si>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</si>
  <si>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</si>
  <si>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</si>
  <si>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</si>
  <si>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</si>
  <si>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</si>
  <si>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</si>
  <si>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</si>
  <si>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</si>
  <si>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</si>
  <si>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</si>
  <si>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</si>
  <si>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</si>
  <si>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</si>
  <si>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</si>
  <si>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</si>
  <si>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</si>
  <si>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</si>
  <si>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</si>
  <si>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</si>
  <si>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</si>
  <si>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</si>
  <si>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</si>
  <si>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</si>
  <si>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</si>
  <si>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</si>
  <si>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</si>
  <si>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</si>
  <si>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</si>
  <si>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</si>
  <si>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</si>
  <si>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</si>
  <si>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</si>
  <si>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</si>
  <si>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</si>
  <si>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</si>
  <si>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</si>
  <si>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</si>
  <si>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</si>
  <si>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</si>
  <si>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</si>
  <si>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</si>
  <si>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</si>
  <si>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</si>
  <si>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</si>
  <si>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</si>
  <si>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</si>
  <si>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</si>
  <si>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</si>
  <si>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</si>
  <si>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</si>
  <si>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</si>
  <si>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</si>
  <si>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</si>
  <si>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</si>
  <si>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</si>
  <si>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</si>
  <si>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</si>
  <si>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</si>
  <si>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</si>
  <si>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</si>
  <si>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</si>
  <si>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</si>
  <si>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</si>
  <si>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</si>
  <si>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</si>
  <si>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</si>
  <si>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</si>
  <si>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</si>
  <si>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</si>
  <si>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</si>
  <si>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</si>
  <si>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</si>
  <si>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</si>
  <si>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</si>
  <si>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</si>
  <si>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</si>
  <si>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</si>
  <si>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</si>
  <si>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</si>
  <si>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</si>
  <si>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</si>
  <si>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</si>
  <si>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</si>
  <si>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</si>
  <si>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</si>
  <si>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</si>
  <si>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</si>
  <si>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</si>
  <si>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</si>
  <si>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</si>
  <si>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</si>
  <si>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</si>
  <si>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</si>
  <si>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</si>
  <si>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</si>
  <si>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</si>
  <si>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</si>
  <si>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</si>
  <si>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</si>
  <si>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</si>
  <si>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</si>
  <si>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</si>
  <si>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</si>
  <si>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</si>
  <si>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</si>
  <si>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</si>
  <si>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</si>
  <si>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</si>
  <si>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</si>
  <si>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</si>
  <si>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</si>
  <si>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</si>
  <si>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</si>
  <si>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</si>
  <si>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</si>
  <si>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</si>
  <si>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</si>
  <si>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</si>
  <si>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</si>
  <si>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</si>
  <si>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</si>
  <si>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</si>
  <si>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</si>
  <si>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</si>
  <si>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</si>
  <si>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</si>
  <si>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</si>
  <si>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</si>
  <si>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</si>
  <si>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</si>
  <si>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</si>
  <si>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</si>
  <si>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</si>
  <si>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</si>
  <si>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</si>
  <si>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</si>
  <si>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</si>
  <si>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</si>
  <si>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</si>
  <si>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</si>
  <si>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</si>
  <si>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</si>
  <si>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</si>
  <si>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</si>
  <si>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</si>
  <si>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</si>
  <si>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</si>
  <si>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</si>
  <si>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</si>
  <si>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</si>
  <si>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</si>
  <si>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</si>
  <si>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</si>
  <si>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</si>
  <si>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</si>
  <si>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</si>
  <si>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</si>
  <si>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</si>
  <si>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</si>
  <si>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</si>
  <si>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</si>
  <si>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</si>
  <si>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</si>
  <si>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</si>
  <si>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</si>
  <si>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</si>
  <si>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</si>
  <si>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</si>
  <si>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</si>
  <si>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</si>
  <si>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</si>
  <si>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</si>
  <si>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</si>
  <si>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</si>
  <si>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</si>
  <si>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</si>
  <si>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</si>
  <si>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</si>
  <si>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</si>
  <si>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</si>
  <si>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</si>
  <si>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</si>
  <si>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</si>
  <si>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</si>
  <si>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</si>
  <si>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</si>
  <si>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</si>
  <si>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</si>
  <si>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</si>
  <si>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</si>
  <si>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</si>
  <si>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</si>
  <si>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</si>
  <si>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</si>
  <si>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</si>
  <si>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</si>
  <si>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</si>
  <si>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</si>
  <si>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</si>
  <si>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</si>
  <si>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</si>
  <si>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</si>
  <si>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</si>
  <si>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</si>
  <si>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</si>
  <si>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</si>
  <si>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</si>
  <si>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</si>
  <si>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</si>
  <si>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</si>
  <si>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</si>
  <si>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</si>
  <si>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</si>
  <si>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</si>
  <si>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</si>
  <si>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</si>
  <si>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</si>
  <si>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</si>
  <si>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</si>
  <si>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</si>
  <si>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</si>
  <si>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</si>
  <si>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</si>
  <si>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</si>
  <si>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</si>
  <si>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</si>
  <si>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</si>
  <si>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</si>
  <si>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</si>
  <si>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</si>
  <si>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</si>
  <si>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</si>
  <si>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</si>
  <si>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</si>
  <si>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</si>
  <si>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</si>
  <si>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</si>
  <si>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</si>
  <si>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</si>
  <si>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</si>
  <si>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</si>
  <si>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</si>
  <si>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</si>
  <si>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</si>
  <si>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</si>
  <si>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</si>
  <si>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</si>
  <si>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</si>
  <si>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</si>
  <si>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</si>
  <si>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</si>
  <si>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</si>
  <si>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</si>
  <si>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</si>
  <si>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</si>
  <si>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</si>
  <si>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</si>
  <si>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</si>
  <si>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</si>
  <si>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</si>
  <si>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</si>
  <si>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</si>
  <si>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</si>
  <si>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</si>
  <si>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</si>
  <si>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</si>
  <si>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</si>
  <si>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</si>
  <si>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</si>
  <si>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</si>
  <si>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</si>
  <si>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</si>
  <si>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</si>
  <si>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</si>
  <si>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</si>
  <si>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</si>
  <si>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</si>
  <si>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</si>
  <si>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</si>
  <si>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</si>
  <si>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</si>
  <si>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</si>
  <si>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</si>
  <si>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</si>
  <si>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</si>
  <si>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</si>
  <si>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</si>
  <si>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</si>
  <si>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</si>
  <si>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</si>
  <si>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</si>
  <si>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</si>
  <si>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</si>
  <si>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</si>
  <si>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</si>
  <si>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</si>
  <si>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</si>
  <si>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</si>
  <si>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</si>
  <si>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</si>
  <si>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</si>
  <si>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</si>
  <si>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</si>
  <si>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</si>
  <si>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</si>
  <si>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</si>
  <si>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</si>
  <si>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</si>
  <si>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</si>
  <si>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</si>
  <si>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</si>
  <si>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</si>
  <si>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</si>
  <si>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</si>
  <si>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</si>
  <si>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</si>
  <si>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</si>
  <si>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</si>
  <si>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</si>
  <si>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</si>
  <si>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</si>
  <si>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</si>
  <si>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</si>
  <si>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</si>
  <si>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</si>
  <si>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</si>
  <si>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</si>
  <si>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</si>
  <si>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</si>
  <si>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</si>
  <si>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</si>
  <si>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</si>
  <si>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</si>
  <si>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</si>
  <si>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</si>
  <si>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</si>
  <si>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</si>
  <si>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</si>
  <si>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</si>
  <si>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</si>
  <si>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</si>
  <si>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</si>
  <si>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</si>
  <si>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</si>
  <si>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</si>
  <si>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</si>
  <si>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</si>
  <si>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</si>
  <si>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</si>
  <si>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</si>
  <si>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</si>
  <si>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</si>
  <si>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</si>
  <si>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</si>
  <si>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</si>
  <si>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</si>
  <si>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</si>
  <si>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</si>
  <si>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</si>
  <si>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</si>
  <si>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</si>
  <si>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</si>
  <si>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</si>
  <si>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</si>
  <si>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</si>
  <si>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</si>
  <si>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</si>
  <si>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</si>
  <si>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</si>
  <si>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</si>
  <si>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</si>
  <si>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</si>
  <si>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</si>
  <si>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</si>
  <si>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</si>
  <si>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</si>
  <si>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</si>
  <si>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</si>
  <si>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</si>
  <si>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</si>
  <si>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</si>
  <si>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</si>
  <si>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</si>
  <si>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</si>
  <si>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</si>
  <si>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</si>
  <si>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</si>
  <si>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</si>
  <si>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</si>
  <si>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</si>
  <si>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</si>
  <si>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</si>
  <si>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</si>
  <si>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</si>
  <si>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</si>
  <si>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</si>
  <si>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</si>
  <si>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</si>
  <si>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</si>
  <si>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</si>
  <si>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</si>
  <si>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</si>
  <si>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</si>
  <si>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</si>
  <si>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</si>
  <si>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</si>
  <si>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</si>
  <si>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</si>
  <si>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</si>
  <si>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</si>
  <si>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</si>
  <si>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</si>
  <si>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</si>
  <si>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</si>
  <si>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</si>
  <si>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</si>
  <si>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</si>
  <si>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</si>
  <si>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</si>
  <si>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</si>
  <si>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</si>
  <si>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</si>
  <si>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</si>
  <si>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</si>
  <si>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</si>
  <si>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</si>
  <si>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</si>
  <si>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</si>
  <si>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</si>
  <si>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</si>
  <si>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</si>
  <si>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</si>
  <si>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</si>
  <si>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</si>
  <si>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</si>
  <si>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</si>
  <si>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</si>
  <si>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</si>
  <si>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</si>
  <si>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</si>
  <si>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</si>
  <si>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</si>
  <si>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</si>
  <si>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</si>
  <si>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</si>
  <si>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</si>
  <si>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</si>
  <si>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</si>
  <si>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</si>
  <si>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</si>
  <si>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</si>
  <si>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</si>
  <si>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</si>
  <si>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</si>
  <si>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</si>
  <si>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</si>
  <si>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</si>
  <si>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</si>
  <si>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</si>
  <si>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</si>
  <si>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</si>
  <si>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</si>
  <si>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</si>
  <si>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</si>
  <si>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</si>
  <si>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</si>
  <si>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</si>
  <si>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</si>
  <si>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</si>
  <si>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</si>
  <si>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</si>
  <si>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</si>
  <si>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</si>
  <si>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</si>
  <si>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</si>
  <si>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</si>
  <si>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</si>
  <si>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</si>
  <si>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</si>
  <si>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</si>
  <si>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</si>
  <si>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</si>
  <si>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</si>
  <si>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</si>
  <si>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</si>
  <si>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</si>
  <si>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</si>
  <si>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</si>
  <si>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</si>
  <si>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</si>
  <si>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</si>
  <si>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</si>
  <si>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</si>
  <si>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</si>
  <si>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</si>
  <si>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</si>
  <si>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</si>
  <si>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</si>
  <si>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</si>
  <si>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</si>
  <si>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</si>
  <si>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</si>
  <si>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</si>
  <si>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</si>
  <si>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</si>
  <si>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</si>
  <si>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</si>
  <si>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</si>
  <si>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</si>
  <si>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</si>
  <si>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</si>
  <si>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</si>
  <si>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</si>
  <si>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</si>
  <si>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</si>
  <si>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</si>
  <si>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</si>
  <si>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</si>
  <si>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</si>
  <si>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</si>
  <si>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</si>
  <si>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</si>
  <si>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</si>
  <si>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</si>
  <si>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</si>
  <si>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</si>
  <si>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</si>
  <si>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</si>
  <si>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</si>
  <si>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</si>
  <si>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</si>
  <si>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</si>
  <si>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</si>
  <si>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</si>
  <si>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</si>
  <si>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</si>
  <si>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</si>
  <si>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</si>
  <si>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</si>
  <si>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</si>
  <si>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</si>
  <si>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</si>
  <si>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</si>
  <si>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</si>
  <si>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</si>
  <si>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</si>
  <si>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</si>
  <si>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</si>
  <si>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</si>
  <si>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</si>
  <si>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</si>
  <si>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</si>
  <si>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</si>
  <si>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</si>
  <si>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</si>
  <si>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</si>
  <si>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</si>
  <si>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</si>
  <si>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</si>
  <si>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</si>
  <si>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</si>
  <si>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</si>
  <si>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</si>
  <si>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</si>
  <si>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</si>
  <si>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</si>
  <si>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</si>
  <si>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</si>
  <si>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</si>
  <si>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</si>
  <si>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</si>
  <si>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</si>
  <si>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</si>
  <si>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</si>
  <si>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</si>
  <si>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</si>
  <si>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</si>
  <si>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</si>
  <si>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</si>
  <si>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</si>
  <si>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</si>
  <si>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</si>
  <si>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</si>
  <si>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</si>
  <si>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</si>
  <si>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</si>
  <si>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</si>
  <si>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</si>
  <si>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</si>
  <si>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</si>
  <si>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</si>
  <si>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</si>
  <si>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</si>
  <si>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</si>
  <si>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</si>
  <si>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</si>
  <si>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</si>
  <si>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</si>
  <si>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</si>
  <si>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</si>
  <si>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</si>
  <si>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</si>
  <si>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</si>
  <si>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</si>
  <si>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</si>
  <si>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</si>
  <si>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</si>
  <si>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</si>
  <si>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</si>
  <si>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</si>
  <si>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</si>
  <si>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</si>
  <si>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</si>
  <si>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</si>
  <si>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</si>
  <si>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</si>
  <si>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</si>
  <si>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</si>
  <si>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</si>
  <si>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</si>
  <si>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</si>
  <si>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</si>
  <si>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</si>
  <si>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</si>
  <si>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</si>
  <si>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</si>
  <si>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</si>
  <si>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</si>
  <si>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</si>
  <si>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</si>
  <si>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</si>
  <si>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</si>
  <si>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</si>
  <si>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</si>
  <si>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</si>
  <si>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</si>
  <si>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</si>
  <si>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</si>
  <si>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</si>
  <si>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</si>
  <si>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</si>
  <si>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</si>
  <si>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</si>
  <si>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</si>
  <si>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</si>
  <si>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</si>
  <si>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</si>
  <si>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</si>
  <si>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</si>
  <si>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</si>
  <si>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</si>
  <si>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</si>
  <si>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</si>
  <si>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</si>
  <si>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</si>
  <si>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</si>
  <si>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</si>
  <si>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</si>
  <si>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</si>
  <si>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</si>
  <si>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</si>
  <si>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</si>
  <si>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</si>
  <si>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</si>
  <si>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</si>
  <si>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</si>
  <si>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</si>
  <si>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</si>
  <si>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</si>
  <si>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</si>
  <si>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</si>
  <si>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</si>
  <si>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</si>
  <si>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</si>
  <si>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</si>
  <si>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</si>
  <si>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</si>
  <si>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</si>
  <si>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</si>
  <si>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</si>
  <si>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</si>
  <si>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</si>
  <si>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</si>
  <si>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</si>
  <si>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</si>
  <si>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</si>
  <si>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</si>
  <si>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</si>
  <si>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</si>
  <si>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</si>
  <si>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</si>
  <si>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</si>
  <si>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</si>
  <si>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</si>
  <si>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</si>
  <si>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</si>
  <si>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</si>
  <si>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</si>
  <si>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</si>
  <si>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</si>
  <si>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</si>
  <si>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</si>
  <si>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</si>
  <si>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</si>
  <si>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</si>
  <si>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</si>
  <si>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</si>
  <si>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</si>
  <si>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</si>
  <si>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</si>
  <si>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</si>
  <si>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</si>
  <si>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</si>
  <si>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</si>
  <si>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</si>
  <si>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</si>
  <si>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</si>
  <si>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</si>
  <si>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</si>
  <si>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</si>
  <si>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</si>
  <si>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</si>
  <si>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</si>
  <si>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</si>
  <si>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</si>
  <si>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</si>
  <si>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</si>
  <si>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</si>
  <si>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</si>
  <si>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</si>
  <si>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</si>
  <si>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</si>
  <si>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</si>
  <si>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</si>
  <si>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</si>
  <si>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</si>
  <si>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</si>
  <si>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</si>
  <si>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</si>
  <si>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</si>
  <si>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</si>
  <si>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</si>
  <si>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</si>
  <si>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</si>
  <si>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</si>
  <si>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</si>
  <si>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</si>
  <si>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</si>
  <si>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</si>
  <si>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</si>
  <si>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</si>
  <si>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</si>
  <si>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</si>
  <si>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</si>
  <si>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</si>
  <si>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</si>
  <si>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</si>
  <si>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</si>
  <si>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</si>
  <si>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</si>
  <si>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</si>
  <si>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</si>
  <si>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</si>
  <si>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</si>
  <si>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</si>
  <si>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</si>
  <si>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</si>
  <si>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</si>
  <si>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</si>
  <si>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</si>
  <si>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</si>
  <si>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</si>
  <si>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</si>
  <si>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</si>
  <si>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</si>
  <si>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</si>
  <si>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</si>
  <si>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</si>
  <si>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</si>
  <si>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</si>
  <si>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</si>
  <si>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</si>
  <si>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</si>
  <si>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</si>
  <si>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</si>
  <si>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</si>
  <si>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</si>
  <si>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</si>
  <si>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</si>
  <si>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</si>
  <si>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</si>
  <si>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</si>
  <si>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</si>
  <si>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</si>
  <si>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</si>
  <si>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</si>
  <si>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</si>
  <si>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</si>
  <si>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</si>
  <si>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</si>
  <si>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</si>
  <si>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</si>
  <si>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</si>
  <si>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</si>
  <si>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</si>
  <si>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</si>
  <si>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</si>
  <si>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</si>
  <si>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</si>
  <si>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</si>
  <si>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</si>
  <si>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</si>
  <si>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</si>
  <si>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</si>
  <si>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</si>
  <si>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</si>
  <si>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</si>
  <si>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</si>
  <si>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</si>
  <si>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</si>
  <si>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</si>
  <si>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</si>
  <si>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</si>
  <si>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</si>
  <si>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</si>
  <si>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</si>
  <si>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</si>
  <si>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</si>
  <si>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</si>
  <si>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</si>
  <si>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</si>
  <si>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</si>
  <si>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</si>
  <si>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</si>
  <si>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</si>
  <si>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</si>
  <si>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</si>
  <si>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</si>
  <si>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</si>
  <si>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</si>
  <si>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</si>
  <si>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</si>
  <si>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</si>
  <si>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</si>
  <si>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</si>
  <si>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</si>
  <si>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</si>
  <si>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</si>
  <si>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</si>
  <si>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</si>
  <si>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</si>
  <si>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</si>
  <si>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</si>
  <si>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</si>
  <si>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</si>
  <si>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</si>
  <si>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</si>
  <si>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</si>
  <si>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</si>
  <si>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</si>
  <si>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</si>
  <si>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</si>
  <si>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</si>
  <si>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</si>
  <si>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</si>
  <si>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</si>
  <si>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</si>
  <si>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</si>
  <si>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</si>
  <si>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</si>
  <si>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</si>
  <si>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</si>
  <si>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</si>
  <si>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</si>
  <si>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</si>
  <si>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</si>
  <si>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</si>
  <si>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</si>
  <si>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</si>
  <si>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</si>
  <si>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</si>
  <si>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</si>
  <si>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</si>
  <si>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</si>
  <si>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</si>
  <si>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</si>
  <si>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</si>
  <si>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</si>
  <si>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</si>
  <si>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</si>
  <si>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</si>
  <si>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</si>
  <si>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</si>
  <si>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</si>
  <si>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</si>
  <si>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</si>
  <si>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</si>
  <si>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</si>
  <si>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</si>
  <si>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</si>
  <si>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</si>
  <si>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</si>
  <si>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</si>
  <si>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</si>
  <si>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</si>
  <si>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</si>
  <si>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</si>
  <si>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</si>
  <si>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</si>
  <si>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</si>
  <si>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</si>
  <si>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</si>
  <si>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</si>
  <si>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</si>
  <si>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</si>
  <si>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</si>
  <si>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</si>
  <si>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</si>
  <si>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</si>
  <si>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</si>
  <si>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</si>
  <si>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</si>
  <si>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</si>
  <si>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</si>
  <si>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</si>
  <si>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</si>
  <si>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</si>
  <si>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</si>
  <si>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</si>
  <si>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</si>
  <si>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</si>
  <si>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</si>
  <si>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</si>
  <si>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</si>
  <si>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</si>
  <si>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</si>
  <si>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</si>
  <si>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</si>
  <si>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</si>
  <si>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</si>
  <si>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</si>
  <si>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</si>
  <si>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</si>
  <si>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</si>
  <si>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</si>
  <si>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</si>
  <si>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</si>
  <si>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</si>
  <si>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</si>
  <si>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</si>
  <si>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</si>
  <si>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</si>
  <si>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</si>
  <si>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</si>
  <si>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</si>
  <si>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</si>
  <si>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</si>
  <si>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</si>
  <si>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</si>
  <si>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</si>
  <si>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</si>
  <si>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</si>
  <si>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</si>
  <si>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</si>
  <si>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</si>
  <si>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</si>
  <si>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</si>
  <si>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</si>
  <si>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</si>
  <si>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</si>
  <si>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</si>
  <si>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</si>
  <si>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</si>
  <si>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</si>
  <si>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</si>
  <si>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</si>
  <si>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</si>
  <si>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</si>
  <si>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</si>
  <si>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</si>
  <si>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</si>
  <si>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</si>
  <si>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</si>
  <si>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</si>
  <si>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</si>
  <si>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</si>
  <si>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</si>
  <si>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</si>
  <si>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</si>
  <si>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</si>
  <si>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</si>
  <si>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</si>
  <si>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</si>
  <si>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</si>
  <si>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</si>
  <si>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</si>
  <si>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</si>
  <si>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</si>
  <si>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</si>
  <si>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</si>
  <si>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</si>
  <si>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</si>
  <si>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</si>
  <si>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</si>
  <si>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</si>
  <si>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</si>
  <si>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</si>
  <si>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</si>
  <si>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</si>
  <si>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</si>
  <si>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</si>
  <si>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</si>
  <si>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</si>
  <si>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</si>
  <si>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</si>
  <si>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</si>
  <si>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</si>
  <si>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</si>
  <si>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</si>
  <si>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</si>
  <si>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</si>
  <si>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</si>
  <si>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</si>
  <si>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</si>
  <si>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</si>
  <si>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</si>
  <si>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</si>
  <si>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</si>
  <si>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</si>
  <si>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</si>
  <si>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</si>
  <si>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</si>
  <si>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</si>
  <si>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</si>
  <si>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</si>
  <si>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</si>
  <si>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</si>
  <si>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</si>
  <si>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</si>
  <si>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</si>
  <si>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</si>
  <si>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</si>
  <si>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</si>
  <si>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</si>
  <si>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</si>
  <si>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</si>
  <si>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</si>
  <si>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</si>
  <si>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</si>
  <si>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</si>
  <si>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</si>
  <si>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</si>
  <si>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</si>
  <si>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</si>
  <si>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</si>
  <si>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</si>
  <si>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</si>
  <si>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</si>
  <si>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</si>
  <si>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</si>
  <si>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</si>
  <si>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</si>
  <si>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</si>
  <si>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</si>
  <si>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</si>
  <si>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</si>
  <si>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</si>
  <si>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</si>
  <si>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</si>
  <si>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</si>
  <si>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</si>
  <si>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</si>
  <si>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</si>
  <si>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</si>
  <si>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</si>
  <si>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</si>
  <si>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</si>
  <si>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</si>
  <si>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</si>
  <si>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</si>
  <si>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</si>
  <si>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</si>
  <si>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</si>
  <si>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</si>
  <si>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</si>
  <si>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</si>
  <si>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</si>
  <si>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</si>
  <si>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</si>
  <si>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</si>
  <si>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</si>
  <si>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</si>
  <si>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</si>
  <si>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</si>
  <si>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</si>
  <si>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</si>
  <si>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</si>
  <si>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</si>
  <si>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</si>
  <si>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</si>
  <si>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</si>
  <si>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</si>
  <si>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</si>
  <si>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</si>
  <si>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</si>
  <si>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</si>
  <si>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</si>
  <si>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</si>
  <si>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</si>
  <si>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</si>
  <si>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</si>
  <si>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</si>
  <si>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</si>
  <si>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</si>
  <si>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</si>
  <si>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</si>
  <si>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</si>
  <si>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</si>
  <si>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</si>
  <si>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</si>
  <si>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</si>
  <si>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</si>
  <si>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</si>
  <si>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</si>
  <si>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</si>
  <si>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</si>
  <si>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</si>
  <si>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</si>
  <si>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</si>
  <si>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</si>
  <si>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</si>
  <si>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</si>
  <si>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</si>
  <si>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</si>
  <si>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</si>
  <si>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</si>
  <si>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</si>
  <si>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</si>
  <si>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</si>
  <si>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</si>
  <si>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</si>
  <si>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</si>
  <si>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</si>
  <si>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</si>
  <si>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</si>
  <si>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</si>
  <si>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</si>
  <si>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</si>
  <si>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</si>
  <si>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</si>
  <si>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</si>
  <si>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</si>
  <si>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</si>
  <si>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</si>
  <si>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</si>
  <si>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</si>
  <si>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</si>
  <si>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</si>
  <si>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</si>
  <si>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</si>
  <si>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</si>
  <si>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</si>
  <si>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</si>
  <si>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</si>
  <si>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</si>
  <si>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</si>
  <si>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</si>
  <si>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</si>
  <si>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</si>
  <si>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</si>
  <si>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</si>
  <si>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</si>
  <si>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</si>
  <si>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</si>
  <si>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</si>
  <si>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</si>
  <si>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</si>
  <si>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</si>
  <si>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</si>
  <si>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</si>
  <si>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</si>
  <si>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</si>
  <si>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</si>
  <si>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</si>
  <si>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</si>
  <si>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</si>
  <si>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</si>
  <si>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</si>
  <si>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</si>
  <si>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</si>
  <si>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</si>
  <si>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</si>
  <si>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</si>
  <si>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</si>
  <si>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</si>
  <si>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</si>
  <si>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</si>
  <si>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</si>
  <si>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</si>
  <si>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</si>
  <si>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</si>
  <si>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</si>
  <si>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</si>
  <si>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</si>
  <si>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</si>
  <si>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</si>
  <si>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</si>
  <si>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</si>
  <si>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</si>
  <si>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</si>
  <si>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</si>
  <si>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</si>
  <si>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</si>
  <si>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</si>
  <si>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</si>
  <si>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</si>
  <si>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</si>
  <si>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</si>
  <si>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</si>
  <si>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</si>
  <si>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</si>
  <si>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</si>
  <si>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</si>
  <si>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</si>
  <si>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</si>
  <si>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</si>
  <si>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</si>
  <si>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</si>
  <si>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</si>
  <si>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</si>
  <si>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</si>
  <si>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</si>
  <si>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</si>
  <si>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</si>
  <si>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</si>
  <si>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</si>
  <si>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</si>
  <si>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</si>
  <si>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</si>
  <si>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</si>
  <si>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</si>
  <si>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</si>
  <si>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</si>
  <si>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</si>
  <si>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</si>
  <si>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</si>
  <si>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</si>
  <si>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</si>
  <si>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</si>
  <si>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</si>
  <si>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</si>
  <si>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</si>
  <si>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</si>
  <si>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</si>
  <si>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</si>
  <si>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</si>
  <si>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</si>
  <si>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</si>
  <si>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</si>
  <si>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</si>
  <si>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</si>
  <si>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</si>
  <si>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</si>
  <si>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</si>
  <si>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</si>
  <si>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</si>
  <si>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</si>
  <si>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</si>
  <si>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</si>
  <si>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</si>
  <si>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</si>
  <si>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</si>
  <si>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</si>
  <si>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</si>
  <si>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</si>
  <si>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</si>
  <si>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</si>
  <si>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</si>
  <si>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</si>
  <si>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</si>
  <si>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</si>
  <si>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</si>
  <si>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</si>
  <si>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</si>
  <si>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</si>
  <si>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</si>
  <si>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</si>
  <si>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</si>
  <si>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</si>
  <si>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</si>
  <si>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</si>
  <si>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</si>
  <si>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</si>
  <si>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</si>
  <si>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</si>
  <si>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</si>
  <si>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</si>
  <si>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</si>
  <si>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</si>
  <si>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</si>
  <si>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</si>
  <si>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</si>
  <si>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</si>
  <si>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</si>
  <si>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</si>
  <si>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</si>
  <si>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</si>
  <si>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</si>
  <si>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</si>
  <si>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</si>
  <si>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</si>
  <si>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</si>
  <si>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</si>
  <si>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</si>
  <si>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</si>
  <si>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</si>
  <si>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</si>
  <si>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</si>
  <si>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</si>
  <si>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</si>
  <si>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</si>
  <si>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</si>
  <si>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</si>
  <si>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</si>
  <si>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</si>
  <si>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</si>
  <si>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</si>
  <si>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</si>
  <si>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</si>
  <si>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</si>
  <si>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</si>
  <si>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</si>
  <si>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</si>
  <si>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</si>
  <si>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</si>
  <si>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</si>
  <si>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</si>
  <si>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</si>
  <si>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</si>
  <si>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</si>
  <si>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</si>
  <si>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</si>
  <si>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</si>
  <si>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</si>
  <si>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</si>
  <si>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</si>
  <si>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</si>
  <si>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</si>
  <si>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</si>
  <si>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</si>
  <si>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</si>
  <si>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</si>
  <si>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</si>
  <si>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</si>
  <si>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</si>
  <si>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</si>
  <si>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</si>
  <si>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</si>
  <si>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</si>
  <si>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</si>
  <si>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</si>
  <si>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</si>
  <si>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</si>
  <si>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</si>
  <si>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</si>
  <si>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</si>
  <si>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</si>
  <si>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</si>
  <si>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</si>
  <si>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</si>
  <si>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</si>
  <si>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</si>
  <si>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</si>
  <si>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</si>
  <si>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</si>
  <si>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</si>
  <si>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</si>
  <si>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</si>
  <si>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</si>
  <si>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</si>
  <si>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</si>
  <si>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</si>
  <si>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</si>
  <si>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</si>
  <si>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</si>
  <si>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</si>
  <si>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</si>
  <si>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</si>
  <si>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</si>
  <si>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</si>
  <si>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</si>
  <si>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</si>
  <si>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</si>
  <si>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</si>
  <si>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</si>
  <si>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</si>
  <si>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</si>
  <si>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</si>
  <si>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</si>
  <si>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</si>
  <si>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</si>
  <si>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</si>
  <si>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</si>
  <si>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</si>
  <si>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</si>
  <si>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</si>
  <si>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</si>
  <si>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</si>
  <si>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</si>
  <si>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</si>
  <si>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</si>
  <si>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</si>
  <si>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</si>
  <si>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</si>
  <si>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</si>
  <si>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</si>
  <si>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</si>
  <si>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</si>
  <si>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</si>
  <si>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</si>
  <si>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</si>
  <si>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</si>
  <si>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</si>
  <si>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</si>
  <si>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</si>
  <si>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</si>
  <si>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</si>
  <si>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</si>
  <si>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</si>
  <si>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</si>
  <si>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</si>
  <si>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</si>
  <si>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</si>
  <si>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</si>
  <si>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</si>
  <si>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</si>
  <si>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</si>
  <si>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</si>
  <si>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</si>
  <si>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</si>
  <si>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</si>
  <si>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</si>
  <si>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</si>
  <si>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</si>
  <si>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</si>
  <si>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</si>
  <si>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</si>
  <si>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</si>
  <si>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</si>
  <si>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</si>
  <si>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</si>
  <si>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</si>
  <si>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</si>
  <si>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</si>
  <si>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</si>
  <si>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</si>
  <si>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</si>
  <si>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</si>
  <si>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</si>
  <si>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</si>
  <si>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</si>
  <si>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</si>
  <si>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</si>
  <si>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</si>
  <si>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</si>
  <si>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</si>
  <si>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</si>
  <si>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</si>
  <si>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</si>
  <si>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</si>
  <si>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</si>
  <si>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</si>
  <si>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</si>
  <si>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</si>
  <si>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</si>
  <si>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</si>
  <si>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</si>
  <si>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</si>
  <si>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</si>
  <si>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</si>
  <si>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</si>
  <si>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</si>
  <si>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</si>
  <si>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</si>
  <si>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</si>
  <si>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</si>
  <si>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</si>
  <si>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</si>
  <si>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</si>
  <si>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</si>
  <si>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</si>
  <si>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</si>
  <si>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</si>
  <si>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</si>
  <si>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</si>
  <si>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</si>
  <si>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</si>
  <si>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</si>
  <si>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</si>
  <si>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</si>
  <si>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</si>
  <si>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</si>
  <si>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</si>
  <si>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</si>
  <si>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</si>
  <si>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</si>
  <si>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</si>
  <si>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</si>
  <si>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</si>
  <si>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</si>
  <si>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</si>
  <si>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</si>
  <si>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</si>
  <si>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</si>
  <si>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</si>
  <si>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</si>
  <si>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</si>
  <si>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</si>
  <si>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</si>
  <si>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</si>
  <si>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</si>
  <si>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</si>
  <si>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</si>
  <si>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</si>
  <si>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</si>
  <si>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</si>
  <si>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</si>
  <si>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</si>
  <si>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</si>
  <si>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</si>
  <si>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</si>
  <si>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</si>
  <si>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</si>
  <si>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</si>
  <si>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</si>
  <si>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</si>
  <si>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</si>
  <si>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</si>
  <si>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</si>
  <si>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</si>
  <si>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</si>
  <si>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</si>
  <si>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</si>
  <si>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</si>
  <si>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</si>
  <si>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</si>
  <si>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</si>
  <si>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</si>
  <si>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</si>
  <si>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</si>
  <si>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</si>
  <si>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</si>
  <si>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</si>
  <si>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</si>
  <si>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</si>
  <si>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</si>
  <si>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</si>
  <si>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</si>
  <si>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</si>
  <si>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</si>
  <si>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</si>
  <si>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</si>
  <si>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</si>
  <si>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</si>
  <si>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</si>
  <si>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</si>
  <si>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</si>
  <si>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</si>
  <si>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</si>
  <si>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</si>
  <si>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</si>
  <si>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</si>
  <si>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</si>
  <si>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</si>
  <si>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</si>
  <si>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</si>
  <si>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</si>
  <si>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</si>
  <si>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</si>
  <si>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</si>
  <si>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</si>
  <si>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</si>
  <si>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</si>
  <si>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</si>
  <si>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</si>
  <si>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</si>
  <si>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</si>
  <si>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</si>
  <si>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</si>
  <si>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</si>
  <si>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</si>
  <si>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</si>
  <si>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</si>
  <si>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</si>
  <si>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</si>
  <si>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</si>
  <si>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</si>
  <si>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</si>
  <si>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</si>
  <si>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</si>
  <si>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</si>
  <si>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</si>
  <si>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</si>
  <si>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</si>
  <si>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</si>
  <si>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</si>
  <si>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</si>
  <si>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</si>
  <si>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</si>
  <si>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</si>
  <si>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</si>
  <si>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</si>
  <si>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</si>
  <si>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</si>
  <si>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</si>
  <si>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</si>
  <si>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</si>
  <si>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</si>
  <si>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</si>
  <si>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</si>
  <si>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</si>
  <si>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</si>
  <si>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</si>
  <si>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</si>
  <si>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</si>
  <si>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</si>
  <si>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</si>
  <si>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</si>
  <si>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</si>
  <si>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</si>
  <si>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</si>
  <si>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</si>
  <si>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</si>
  <si>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</si>
  <si>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</si>
  <si>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</si>
  <si>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</si>
  <si>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</si>
  <si>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</si>
  <si>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</si>
  <si>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</si>
  <si>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</si>
  <si>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</si>
  <si>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</si>
  <si>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</si>
  <si>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</si>
  <si>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</si>
  <si>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</si>
  <si>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</si>
  <si>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</si>
  <si>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</si>
  <si>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</si>
  <si>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</si>
  <si>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</si>
  <si>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</si>
  <si>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</si>
  <si>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</si>
  <si>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</si>
  <si>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</si>
  <si>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</si>
  <si>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</si>
  <si>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</si>
  <si>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</si>
  <si>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</si>
  <si>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</si>
  <si>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</si>
  <si>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</si>
  <si>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</si>
  <si>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</si>
  <si>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</si>
  <si>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</si>
  <si>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</si>
  <si>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</si>
  <si>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</si>
  <si>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</si>
  <si>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</si>
  <si>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</si>
  <si>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</si>
  <si>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</si>
  <si>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</si>
  <si>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</si>
  <si>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</si>
  <si>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</si>
  <si>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</si>
  <si>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</si>
  <si>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</si>
  <si>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</si>
  <si>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</si>
  <si>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</si>
  <si>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</si>
  <si>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</si>
  <si>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</si>
  <si>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</si>
  <si>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</si>
  <si>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</si>
  <si>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</si>
  <si>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</si>
  <si>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</si>
  <si>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</si>
  <si>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</si>
  <si>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</si>
  <si>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</si>
  <si>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</si>
  <si>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</si>
  <si>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</si>
  <si>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</si>
  <si>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</si>
  <si>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</si>
  <si>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</si>
  <si>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</si>
  <si>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</si>
  <si>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</si>
  <si>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</si>
  <si>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</si>
  <si>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</si>
  <si>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</si>
  <si>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</si>
  <si>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</si>
  <si>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</si>
  <si>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</si>
  <si>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</si>
  <si>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</si>
  <si>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</si>
  <si>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</si>
  <si>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</si>
  <si>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</si>
  <si>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</si>
  <si>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</si>
  <si>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</si>
  <si>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</si>
  <si>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</si>
  <si>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</si>
  <si>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</si>
  <si>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</si>
  <si>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</si>
  <si>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</si>
  <si>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</si>
  <si>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</si>
  <si>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</si>
  <si>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</si>
  <si>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</si>
  <si>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</si>
  <si>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</si>
  <si>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</si>
  <si>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</si>
  <si>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</si>
  <si>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</si>
  <si>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</si>
  <si>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</si>
  <si>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</si>
  <si>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</si>
  <si>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</si>
  <si>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</si>
  <si>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</si>
  <si>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</si>
  <si>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</si>
  <si>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</si>
  <si>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</si>
  <si>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</si>
  <si>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</si>
  <si>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</si>
  <si>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</si>
  <si>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</si>
  <si>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</si>
  <si>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</si>
  <si>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</si>
  <si>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</si>
  <si>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</si>
  <si>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</si>
  <si>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</si>
  <si>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</si>
  <si>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</si>
  <si>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</si>
  <si>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</si>
  <si>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</si>
  <si>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</si>
  <si>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</si>
  <si>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</si>
  <si>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</si>
  <si>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</si>
  <si>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</si>
  <si>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</si>
  <si>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</si>
  <si>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</si>
  <si>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</si>
  <si>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</si>
  <si>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</si>
  <si>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</si>
  <si>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</si>
  <si>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</si>
  <si>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</si>
  <si>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</si>
  <si>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</si>
  <si>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</si>
  <si>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</si>
  <si>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</si>
  <si>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</si>
  <si>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</si>
  <si>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</si>
  <si>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</si>
  <si>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</si>
  <si>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</si>
  <si>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</si>
  <si>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</si>
  <si>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</si>
  <si>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</si>
  <si>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</si>
  <si>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</si>
  <si>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</si>
  <si>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</si>
  <si>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</si>
  <si>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</si>
  <si>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</si>
  <si>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</si>
  <si>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</si>
  <si>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</si>
  <si>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</si>
  <si>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</si>
  <si>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</si>
  <si>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</si>
  <si>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</si>
  <si>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</si>
  <si>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</si>
  <si>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</si>
  <si>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</si>
  <si>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</si>
  <si>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</si>
  <si>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</si>
  <si>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</si>
  <si>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</si>
  <si>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</si>
  <si>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</si>
  <si>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</si>
  <si>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</si>
  <si>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</si>
  <si>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</si>
  <si>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</si>
  <si>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</si>
  <si>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</si>
  <si>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</si>
  <si>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</si>
  <si>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</si>
  <si>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</si>
  <si>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</si>
  <si>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</si>
  <si>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</si>
  <si>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</si>
  <si>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</si>
  <si>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</si>
  <si>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</si>
  <si>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</si>
  <si>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</si>
  <si>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</si>
  <si>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</si>
  <si>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</si>
  <si>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</si>
  <si>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</si>
  <si>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</si>
  <si>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</si>
  <si>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</si>
  <si>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</si>
  <si>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</si>
  <si>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</si>
  <si>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</si>
  <si>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</si>
  <si>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</si>
  <si>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</si>
  <si>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</si>
  <si>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</si>
  <si>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</si>
  <si>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</si>
  <si>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</si>
  <si>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</si>
  <si>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</si>
  <si>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</si>
  <si>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</si>
  <si>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</si>
  <si>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</si>
  <si>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</si>
  <si>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</si>
  <si>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</si>
  <si>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</si>
  <si>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</si>
  <si>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</si>
  <si>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</si>
  <si>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</si>
  <si>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</si>
  <si>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</si>
  <si>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</si>
  <si>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</si>
  <si>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</si>
  <si>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</si>
  <si>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</si>
  <si>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</si>
  <si>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</si>
  <si>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</si>
  <si>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</si>
  <si>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</si>
  <si>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</si>
  <si>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</si>
  <si>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</si>
  <si>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</si>
  <si>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</si>
  <si>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</si>
  <si>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</si>
  <si>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</si>
  <si>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</si>
  <si>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</si>
  <si>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</si>
  <si>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</si>
  <si>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</si>
  <si>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</si>
  <si>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</si>
  <si>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</si>
  <si>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</si>
  <si>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</si>
  <si>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</si>
  <si>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</si>
  <si>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</si>
  <si>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</si>
  <si>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</si>
  <si>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</si>
  <si>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</si>
  <si>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</si>
  <si>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</si>
  <si>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</si>
  <si>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</si>
  <si>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</si>
  <si>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</si>
  <si>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</si>
  <si>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</si>
  <si>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</si>
  <si>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</si>
  <si>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</si>
  <si>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</si>
  <si>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</si>
  <si>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</si>
  <si>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</si>
  <si>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</si>
  <si>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</si>
  <si>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</si>
  <si>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</si>
  <si>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</si>
  <si>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</si>
  <si>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</si>
  <si>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</si>
  <si>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</si>
  <si>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</si>
  <si>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</si>
  <si>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</si>
  <si>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</si>
  <si>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</si>
  <si>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</si>
  <si>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</si>
  <si>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</si>
  <si>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</si>
  <si>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</si>
  <si>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</si>
  <si>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</si>
  <si>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</si>
  <si>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</si>
  <si>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</si>
  <si>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</si>
  <si>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</si>
  <si>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</si>
  <si>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</si>
  <si>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</si>
  <si>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</si>
  <si>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</si>
  <si>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</si>
  <si>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</si>
  <si>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</si>
  <si>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</si>
  <si>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</si>
  <si>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</si>
  <si>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</si>
  <si>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</si>
  <si>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</si>
  <si>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</si>
  <si>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</si>
  <si>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</si>
  <si>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</si>
  <si>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</si>
  <si>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</si>
  <si>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</si>
  <si>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</si>
  <si>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</si>
  <si>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</si>
  <si>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</si>
  <si>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</si>
  <si>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</si>
  <si>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</si>
  <si>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</si>
  <si>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</si>
  <si>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</si>
  <si>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</si>
  <si>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</si>
  <si>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</si>
  <si>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</si>
  <si>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</si>
  <si>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</si>
  <si>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</si>
  <si>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</si>
  <si>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</si>
  <si>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</si>
  <si>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</si>
  <si>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</si>
  <si>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</si>
  <si>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</si>
  <si>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</si>
  <si>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</si>
  <si>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</si>
  <si>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</si>
  <si>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</si>
  <si>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</si>
  <si>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</si>
  <si>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</si>
  <si>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</si>
  <si>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</si>
  <si>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</si>
  <si>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</si>
  <si>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</si>
  <si>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</si>
  <si>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</si>
  <si>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</si>
  <si>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</si>
  <si>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</si>
  <si>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</si>
  <si>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</si>
  <si>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</si>
  <si>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</si>
  <si>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</si>
  <si>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</si>
  <si>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</si>
  <si>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</si>
  <si>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</si>
  <si>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</si>
  <si>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</si>
  <si>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</si>
  <si>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</si>
  <si>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</si>
  <si>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</si>
  <si>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</si>
  <si>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</si>
  <si>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</si>
  <si>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</si>
  <si>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</si>
  <si>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</si>
  <si>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</si>
  <si>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</si>
  <si>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</si>
  <si>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</si>
  <si>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</si>
  <si>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</si>
  <si>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</si>
  <si>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</si>
  <si>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</si>
  <si>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</si>
  <si>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</si>
  <si>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</si>
  <si>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</si>
  <si>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</si>
  <si>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</si>
  <si>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</si>
  <si>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</si>
  <si>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</si>
  <si>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</si>
  <si>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</si>
  <si>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</si>
  <si>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</si>
  <si>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</si>
  <si>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</si>
  <si>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</si>
  <si>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</si>
  <si>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</si>
  <si>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</si>
  <si>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</si>
  <si>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</si>
  <si>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</si>
  <si>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</si>
  <si>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</si>
  <si>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</si>
  <si>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</si>
  <si>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</si>
  <si>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</si>
  <si>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</si>
  <si>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</si>
  <si>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</si>
  <si>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</si>
  <si>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</si>
  <si>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</si>
  <si>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</si>
  <si>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</si>
  <si>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</si>
  <si>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</si>
  <si>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</si>
  <si>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</si>
  <si>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</si>
  <si>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</si>
  <si>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</si>
  <si>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</si>
  <si>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</si>
  <si>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</si>
  <si>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</si>
  <si>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</si>
  <si>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</si>
  <si>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</si>
  <si>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</si>
  <si>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</si>
  <si>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</si>
  <si>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</si>
  <si>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</si>
  <si>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</si>
  <si>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</si>
  <si>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</si>
  <si>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</si>
  <si>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</si>
  <si>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</si>
  <si>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</si>
  <si>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</si>
  <si>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</si>
  <si>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</si>
  <si>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</si>
  <si>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</si>
  <si>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</si>
  <si>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</si>
  <si>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</si>
  <si>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</si>
  <si>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</si>
  <si>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</si>
  <si>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</si>
  <si>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</si>
  <si>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</si>
  <si>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</si>
  <si>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</si>
  <si>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</si>
  <si>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</si>
  <si>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</si>
  <si>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</si>
  <si>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</si>
  <si>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</si>
  <si>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</si>
  <si>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</si>
  <si>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</si>
  <si>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</si>
  <si>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</si>
  <si>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</si>
  <si>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</si>
  <si>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</si>
  <si>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</si>
  <si>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</si>
  <si>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</si>
  <si>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</si>
  <si>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</si>
  <si>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</si>
  <si>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</si>
  <si>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</si>
  <si>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</si>
  <si>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</si>
  <si>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</si>
  <si>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</si>
  <si>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</si>
  <si>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</si>
  <si>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</si>
  <si>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</si>
  <si>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</si>
  <si>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</si>
  <si>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</si>
  <si>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</si>
  <si>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</si>
  <si>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</si>
  <si>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</si>
  <si>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</si>
  <si>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</si>
  <si>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</si>
  <si>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</si>
  <si>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</si>
  <si>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</si>
  <si>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</si>
  <si>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</si>
  <si>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</si>
  <si>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</si>
  <si>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</si>
  <si>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</si>
  <si>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</si>
  <si>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</si>
  <si>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</si>
  <si>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</si>
  <si>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</si>
  <si>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</si>
  <si>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</si>
  <si>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</si>
  <si>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</si>
  <si>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</si>
  <si>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</si>
  <si>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</si>
  <si>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</si>
  <si>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</si>
  <si>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</si>
  <si>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</si>
  <si>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</si>
  <si>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</si>
  <si>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</si>
  <si>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</si>
  <si>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</si>
  <si>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</si>
  <si>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</si>
  <si>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</si>
  <si>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</si>
  <si>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</si>
  <si>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</si>
  <si>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</si>
  <si>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</si>
  <si>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</si>
  <si>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</si>
  <si>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</si>
  <si>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</si>
  <si>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</si>
  <si>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</si>
  <si>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</si>
  <si>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</si>
  <si>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</si>
  <si>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</si>
  <si>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</si>
  <si>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</si>
  <si>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</si>
  <si>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</si>
  <si>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</si>
  <si>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</si>
  <si>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</si>
  <si>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</si>
  <si>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</si>
  <si>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</si>
  <si>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</si>
  <si>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</si>
  <si>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</si>
  <si>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</si>
  <si>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</si>
  <si>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</si>
  <si>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</si>
  <si>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</si>
  <si>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</si>
  <si>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</si>
  <si>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</si>
  <si>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</si>
  <si>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</si>
  <si>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</si>
  <si>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</si>
  <si>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</si>
  <si>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</si>
  <si>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</si>
  <si>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</si>
  <si>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</si>
  <si>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</si>
  <si>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</si>
  <si>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</si>
  <si>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</si>
  <si>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</si>
  <si>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</si>
  <si>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</si>
  <si>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</si>
  <si>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</si>
  <si>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</si>
  <si>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</si>
  <si>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</si>
  <si>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</si>
  <si>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</si>
  <si>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</si>
  <si>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</si>
  <si>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</si>
  <si>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</si>
  <si>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</si>
  <si>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</si>
  <si>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</si>
  <si>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</si>
  <si>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</si>
  <si>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</si>
  <si>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</si>
  <si>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</si>
  <si>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</si>
  <si>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</si>
  <si>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</si>
  <si>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</si>
  <si>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</si>
  <si>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</si>
  <si>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</si>
  <si>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</si>
  <si>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</si>
  <si>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</si>
  <si>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</si>
  <si>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</si>
  <si>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</si>
  <si>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</si>
  <si>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</si>
  <si>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</si>
  <si>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</si>
  <si>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</si>
  <si>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</si>
  <si>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</si>
  <si>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</si>
  <si>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</si>
  <si>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</si>
  <si>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</si>
  <si>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</si>
  <si>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</si>
  <si>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</si>
  <si>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</si>
  <si>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</si>
  <si>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</si>
  <si>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</si>
  <si>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</si>
  <si>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</si>
  <si>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</si>
  <si>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</si>
  <si>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</si>
  <si>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</si>
  <si>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</si>
  <si>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</si>
  <si>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</si>
  <si>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</si>
  <si>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</si>
  <si>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</si>
  <si>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</si>
  <si>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</si>
  <si>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</si>
  <si>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</si>
  <si>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</si>
  <si>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</si>
  <si>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</si>
  <si>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</si>
  <si>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</si>
  <si>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</si>
  <si>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</si>
  <si>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</si>
  <si>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</si>
  <si>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</si>
  <si>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</si>
  <si>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</si>
  <si>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</si>
  <si>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</si>
  <si>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</si>
  <si>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</si>
  <si>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</si>
  <si>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</si>
  <si>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</si>
  <si>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</si>
  <si>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</si>
  <si>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</si>
  <si>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</si>
  <si>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</si>
  <si>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</si>
  <si>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</si>
  <si>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</si>
  <si>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</si>
  <si>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</si>
  <si>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</si>
  <si>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</si>
  <si>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</si>
  <si>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</si>
  <si>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</si>
  <si>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</si>
  <si>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</si>
  <si>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</si>
  <si>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</si>
  <si>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</si>
  <si>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</si>
  <si>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</si>
  <si>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</si>
  <si>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</si>
  <si>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</si>
  <si>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</si>
  <si>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</si>
  <si>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</si>
  <si>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</si>
  <si>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</si>
  <si>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</si>
  <si>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</si>
  <si>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</si>
  <si>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</si>
  <si>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</si>
  <si>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</si>
  <si>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</si>
  <si>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</si>
  <si>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</si>
  <si>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</si>
  <si>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</si>
  <si>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</si>
  <si>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</si>
  <si>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</si>
  <si>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</si>
  <si>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</si>
  <si>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</si>
  <si>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</si>
  <si>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</si>
  <si>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</si>
  <si>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</si>
  <si>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</si>
  <si>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</si>
  <si>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</si>
  <si>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</si>
  <si>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</si>
  <si>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</si>
  <si>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</si>
  <si>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</si>
  <si>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</si>
  <si>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</si>
  <si>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</si>
  <si>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</si>
  <si>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</si>
  <si>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</si>
  <si>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</si>
  <si>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</si>
  <si>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</si>
  <si>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</si>
  <si>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</si>
  <si>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</si>
  <si>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</si>
  <si>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</si>
  <si>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</si>
  <si>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</si>
  <si>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</si>
  <si>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</si>
  <si>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</si>
  <si>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</si>
  <si>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</si>
  <si>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</si>
  <si>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</si>
  <si>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</si>
  <si>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</si>
  <si>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</si>
  <si>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</si>
  <si>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</si>
  <si>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</si>
  <si>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</si>
  <si>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</si>
  <si>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</si>
  <si>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</si>
  <si>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</si>
  <si>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</si>
  <si>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</si>
  <si>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</si>
  <si>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</si>
  <si>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</si>
  <si>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</si>
  <si>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</si>
  <si>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</si>
  <si>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</si>
  <si>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</si>
  <si>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</si>
  <si>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</si>
  <si>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</si>
  <si>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</si>
  <si>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</si>
  <si>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</si>
  <si>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</si>
  <si>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</si>
  <si>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</si>
  <si>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</si>
  <si>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</si>
  <si>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</si>
  <si>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</si>
  <si>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</si>
  <si>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</si>
  <si>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</si>
  <si>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</si>
  <si>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</si>
  <si>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</si>
  <si>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</si>
  <si>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</si>
  <si>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</si>
  <si>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</si>
  <si>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</si>
  <si>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</si>
  <si>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</si>
  <si>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</si>
  <si>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</si>
  <si>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</si>
  <si>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</si>
  <si>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</si>
  <si>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</si>
  <si>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</si>
  <si>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</si>
  <si>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</si>
  <si>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</si>
  <si>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</si>
  <si>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</si>
  <si>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</si>
  <si>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</si>
  <si>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</si>
  <si>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</si>
  <si>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</si>
  <si>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</si>
  <si>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</si>
  <si>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</si>
  <si>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</si>
  <si>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</si>
  <si>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</si>
  <si>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</si>
  <si>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</si>
  <si>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</si>
  <si>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</si>
  <si>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</si>
  <si>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</si>
  <si>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</si>
  <si>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</si>
  <si>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</si>
  <si>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</si>
  <si>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</si>
  <si>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</si>
  <si>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</si>
  <si>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</si>
  <si>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</si>
  <si>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</si>
  <si>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</si>
  <si>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</si>
  <si>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</si>
  <si>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</si>
  <si>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</si>
  <si>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</si>
  <si>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</si>
  <si>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</si>
  <si>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</si>
  <si>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</si>
  <si>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</si>
  <si>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</si>
  <si>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</si>
  <si>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</si>
  <si>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</si>
  <si>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</si>
  <si>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</si>
  <si>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</si>
  <si>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</si>
  <si>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</si>
  <si>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</si>
  <si>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</si>
  <si>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</si>
  <si>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</si>
  <si>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</si>
  <si>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</si>
  <si>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</si>
  <si>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</si>
  <si>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</si>
  <si>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</si>
  <si>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</si>
  <si>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</si>
  <si>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</si>
  <si>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</si>
  <si>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</si>
  <si>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</si>
  <si>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</si>
  <si>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</si>
  <si>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</si>
  <si>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</si>
  <si>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</si>
  <si>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</si>
  <si>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</si>
  <si>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</si>
  <si>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</si>
  <si>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</si>
  <si>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</si>
  <si>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</si>
  <si>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</si>
  <si>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</si>
  <si>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</si>
  <si>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</si>
  <si>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</si>
  <si>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</si>
  <si>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</si>
  <si>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</si>
  <si>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</si>
  <si>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</si>
  <si>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</si>
  <si>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</si>
  <si>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</si>
  <si>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</si>
  <si>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</si>
  <si>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</si>
  <si>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</si>
  <si>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</si>
  <si>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</si>
  <si>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</si>
  <si>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</si>
  <si>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</si>
  <si>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</si>
  <si>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</si>
  <si>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</si>
  <si>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</si>
  <si>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</si>
  <si>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</si>
  <si>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</si>
  <si>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</si>
  <si>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</si>
  <si>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</si>
  <si>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</si>
  <si>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</si>
  <si>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</si>
  <si>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</si>
  <si>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</si>
  <si>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</si>
  <si>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</si>
  <si>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</si>
  <si>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</si>
  <si>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</si>
  <si>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</si>
  <si>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</si>
  <si>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</si>
  <si>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</si>
  <si>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</si>
  <si>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</si>
  <si>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</si>
  <si>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</si>
  <si>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</si>
  <si>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</si>
  <si>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</si>
  <si>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</si>
  <si>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</si>
  <si>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</si>
  <si>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</si>
  <si>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</si>
  <si>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</si>
  <si>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</si>
  <si>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</si>
  <si>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</si>
  <si>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</si>
  <si>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</si>
  <si>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</si>
  <si>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</si>
  <si>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</si>
  <si>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</si>
  <si>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</si>
  <si>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</si>
  <si>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</si>
  <si>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</si>
  <si>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</si>
  <si>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</si>
  <si>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</si>
  <si>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</si>
  <si>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</si>
  <si>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</si>
  <si>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</si>
  <si>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</si>
  <si>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</si>
  <si>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</si>
  <si>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</si>
  <si>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</si>
  <si>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</si>
  <si>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</si>
  <si>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</si>
  <si>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</si>
  <si>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</si>
  <si>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</si>
  <si>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</si>
  <si>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</si>
  <si>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</si>
  <si>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</si>
  <si>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</si>
  <si>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</si>
  <si>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</si>
  <si>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</si>
  <si>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</si>
  <si>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</si>
  <si>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</si>
  <si>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</si>
  <si>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</si>
  <si>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</si>
  <si>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</si>
  <si>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</si>
  <si>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</si>
  <si>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</si>
  <si>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</si>
  <si>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</si>
  <si>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</si>
  <si>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</si>
  <si>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</si>
  <si>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</si>
  <si>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</si>
  <si>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</si>
  <si>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</si>
  <si>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</si>
  <si>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</si>
  <si>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</si>
  <si>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</si>
  <si>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</si>
  <si>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</si>
  <si>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</si>
  <si>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</si>
  <si>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</si>
  <si>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</si>
  <si>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</si>
  <si>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</si>
  <si>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</si>
  <si>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</si>
  <si>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</si>
  <si>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</si>
  <si>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</si>
  <si>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</si>
  <si>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</si>
  <si>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</si>
  <si>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</si>
  <si>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</si>
  <si>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</si>
  <si>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</si>
  <si>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</si>
  <si>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</si>
  <si>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</si>
  <si>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</si>
  <si>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</si>
  <si>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</si>
  <si>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</si>
  <si>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</si>
  <si>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</si>
  <si>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</si>
  <si>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</si>
  <si>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</si>
  <si>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</si>
  <si>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</si>
  <si>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</si>
  <si>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</si>
  <si>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</si>
  <si>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</si>
  <si>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</si>
  <si>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</si>
  <si>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</si>
  <si>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</si>
  <si>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</si>
  <si>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</si>
  <si>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</si>
  <si>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</si>
  <si>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</si>
  <si>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</si>
  <si>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</si>
  <si>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</si>
  <si>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</si>
  <si>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</si>
  <si>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</si>
  <si>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</si>
  <si>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</si>
  <si>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</si>
  <si>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</si>
  <si>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</si>
  <si>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</si>
  <si>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</si>
  <si>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</si>
  <si>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</si>
  <si>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</si>
  <si>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</si>
  <si>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</si>
  <si>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</si>
  <si>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</si>
  <si>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</si>
  <si>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</si>
  <si>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</si>
  <si>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</si>
  <si>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</si>
  <si>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</si>
  <si>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</si>
  <si>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</si>
  <si>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</si>
  <si>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</si>
  <si>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</si>
  <si>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</si>
  <si>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</si>
  <si>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</si>
  <si>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</si>
  <si>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</si>
  <si>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</si>
  <si>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</si>
  <si>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</si>
  <si>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</si>
  <si>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</si>
  <si>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</si>
  <si>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</si>
  <si>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</si>
  <si>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</si>
  <si>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</si>
  <si>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</si>
  <si>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</si>
  <si>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</si>
  <si>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</si>
  <si>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</si>
  <si>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</si>
  <si>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</si>
  <si>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</si>
  <si>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</si>
  <si>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</si>
  <si>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</si>
  <si>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</si>
  <si>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</si>
  <si>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</si>
  <si>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</si>
  <si>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</si>
  <si>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</si>
  <si>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</si>
  <si>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</si>
  <si>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</si>
  <si>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</si>
  <si>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</si>
  <si>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</si>
  <si>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</si>
  <si>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</si>
  <si>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</si>
  <si>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</si>
  <si>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</si>
  <si>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</si>
  <si>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</si>
  <si>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</si>
  <si>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</si>
  <si>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</si>
  <si>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</si>
  <si>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</si>
  <si>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</si>
  <si>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</si>
  <si>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</si>
  <si>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</si>
  <si>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</si>
  <si>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</si>
  <si>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</si>
  <si>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</si>
  <si>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</si>
  <si>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</si>
  <si>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</si>
  <si>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</si>
  <si>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</si>
  <si>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</si>
  <si>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</si>
  <si>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</si>
  <si>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</si>
  <si>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</si>
  <si>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</si>
  <si>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</si>
  <si>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</si>
  <si>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</si>
  <si>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</si>
  <si>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</si>
  <si>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</si>
  <si>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</si>
  <si>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</si>
  <si>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</si>
  <si>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</si>
  <si>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</si>
  <si>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</si>
  <si>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</si>
  <si>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</si>
  <si>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</si>
  <si>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</si>
  <si>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</si>
  <si>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</si>
  <si>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</si>
  <si>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</si>
  <si>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</si>
  <si>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</si>
  <si>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</si>
  <si>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</si>
  <si>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</si>
  <si>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</si>
  <si>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</si>
  <si>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</si>
  <si>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</si>
  <si>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</si>
  <si>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</si>
  <si>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</si>
  <si>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</si>
  <si>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</si>
  <si>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</si>
  <si>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</si>
  <si>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</si>
  <si>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</si>
  <si>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</si>
  <si>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</si>
  <si>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</si>
  <si>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</si>
  <si>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</si>
  <si>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</si>
  <si>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</si>
  <si>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</si>
  <si>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</si>
  <si>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</si>
  <si>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</si>
  <si>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</si>
  <si>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</si>
  <si>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</si>
  <si>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</si>
  <si>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</si>
  <si>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</si>
  <si>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</si>
  <si>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</si>
  <si>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</si>
  <si>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</si>
  <si>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</si>
  <si>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</si>
  <si>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</si>
  <si>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</si>
  <si>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</si>
  <si>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</si>
  <si>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</si>
  <si>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</si>
  <si>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</si>
  <si>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</si>
  <si>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</si>
  <si>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</si>
  <si>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</si>
  <si>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</si>
  <si>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</si>
  <si>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</si>
  <si>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</si>
  <si>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</si>
  <si>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</si>
  <si>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</si>
  <si>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</si>
  <si>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</si>
  <si>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</si>
  <si>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</si>
  <si>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</si>
  <si>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</si>
  <si>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</si>
  <si>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</si>
  <si>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</si>
  <si>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</si>
  <si>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</si>
  <si>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</si>
  <si>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</si>
  <si>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</si>
  <si>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</si>
  <si>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</si>
  <si>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</si>
  <si>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</si>
  <si>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</si>
  <si>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</si>
  <si>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</si>
  <si>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</si>
  <si>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</si>
  <si>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</si>
  <si>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</si>
  <si>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</si>
  <si>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</si>
  <si>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</si>
  <si>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</si>
  <si>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</si>
  <si>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</si>
  <si>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</si>
  <si>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</si>
  <si>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</si>
  <si>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</si>
  <si>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</si>
  <si>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</si>
  <si>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</si>
  <si>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</si>
  <si>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</si>
  <si>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</si>
  <si>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</si>
  <si>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</si>
  <si>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</si>
  <si>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</si>
  <si>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</si>
  <si>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</si>
  <si>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</si>
  <si>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</si>
  <si>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</si>
  <si>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</si>
  <si>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</si>
  <si>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</si>
  <si>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</si>
  <si>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</si>
  <si>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</si>
  <si>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</si>
  <si>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</si>
  <si>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</si>
  <si>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</si>
  <si>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</si>
  <si>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</si>
  <si>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</si>
  <si>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</si>
  <si>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</si>
  <si>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</si>
  <si>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</si>
  <si>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</si>
  <si>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</si>
  <si>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</si>
  <si>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</si>
  <si>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</si>
  <si>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</si>
  <si>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</si>
  <si>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</si>
  <si>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</si>
  <si>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</si>
  <si>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</si>
  <si>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</si>
  <si>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</si>
  <si>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</si>
  <si>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</si>
  <si>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</si>
  <si>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</si>
  <si>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</si>
  <si>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</si>
  <si>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</si>
  <si>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</si>
  <si>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</si>
  <si>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</si>
  <si>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</si>
  <si>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</si>
  <si>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</si>
  <si>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</si>
  <si>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</si>
  <si>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</si>
  <si>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</si>
  <si>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</si>
  <si>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</si>
  <si>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</si>
  <si>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</si>
  <si>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</si>
  <si>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</si>
  <si>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</si>
  <si>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</si>
  <si>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</si>
  <si>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</si>
  <si>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</si>
  <si>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</si>
  <si>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</si>
  <si>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</si>
  <si>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</si>
  <si>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</si>
  <si>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</si>
  <si>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</si>
  <si>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</si>
  <si>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</si>
  <si>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</si>
  <si>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</si>
  <si>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</si>
  <si>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</si>
  <si>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</si>
  <si>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</si>
  <si>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</si>
  <si>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</si>
  <si>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</si>
  <si>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</si>
  <si>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</si>
  <si>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</si>
  <si>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</si>
  <si>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</si>
  <si>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</si>
  <si>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</si>
  <si>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</si>
  <si>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</si>
  <si>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</si>
  <si>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</si>
  <si>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</si>
  <si>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</si>
  <si>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</si>
  <si>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</si>
  <si>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</si>
  <si>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</si>
  <si>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</si>
  <si>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</si>
  <si>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</si>
  <si>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</si>
  <si>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</si>
  <si>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</si>
  <si>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</si>
  <si>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</si>
  <si>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</si>
  <si>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</si>
  <si>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</si>
  <si>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</si>
  <si>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</si>
  <si>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</si>
  <si>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</si>
  <si>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</si>
  <si>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</si>
  <si>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</si>
  <si>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</si>
  <si>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</si>
  <si>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</si>
  <si>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</si>
  <si>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</si>
  <si>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</si>
  <si>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</si>
  <si>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</si>
  <si>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</si>
  <si>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</si>
  <si>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</si>
  <si>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</si>
  <si>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</si>
  <si>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</si>
  <si>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</si>
  <si>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</si>
  <si>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</si>
  <si>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</si>
  <si>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</si>
  <si>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</si>
  <si>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</si>
  <si>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</si>
  <si>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</si>
  <si>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</si>
  <si>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</si>
  <si>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</si>
  <si>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</si>
  <si>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</si>
  <si>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</si>
  <si>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</si>
  <si>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</si>
  <si>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</si>
  <si>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</si>
  <si>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</si>
  <si>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</si>
  <si>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</si>
  <si>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</si>
  <si>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</si>
  <si>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</si>
  <si>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</si>
  <si>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</si>
  <si>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</si>
  <si>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</si>
  <si>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</si>
  <si>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</si>
  <si>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</si>
  <si>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</si>
  <si>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</si>
  <si>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</si>
  <si>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</si>
  <si>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</si>
  <si>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</si>
  <si>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</si>
  <si>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</si>
  <si>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</si>
  <si>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</si>
  <si>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</si>
  <si>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</si>
  <si>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</si>
  <si>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</si>
  <si>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</si>
  <si>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</si>
  <si>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</si>
  <si>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</si>
  <si>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</si>
  <si>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</si>
  <si>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</si>
  <si>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</si>
  <si>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</si>
  <si>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</si>
  <si>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</si>
  <si>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</si>
  <si>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</si>
  <si>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</si>
  <si>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</si>
  <si>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</si>
  <si>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</si>
  <si>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</si>
  <si>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</si>
  <si>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</si>
  <si>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</si>
  <si>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</si>
  <si>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</si>
  <si>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</si>
  <si>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</si>
  <si>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</si>
  <si>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</si>
  <si>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</si>
  <si>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</si>
  <si>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</si>
  <si>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</si>
  <si>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</si>
  <si>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</si>
  <si>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</si>
  <si>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</si>
  <si>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</si>
  <si>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</si>
  <si>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</si>
  <si>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</si>
  <si>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</si>
  <si>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</si>
  <si>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</si>
  <si>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</si>
  <si>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</si>
  <si>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</si>
  <si>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</si>
  <si>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</si>
  <si>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</si>
  <si>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</si>
  <si>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</si>
  <si>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</si>
  <si>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</si>
  <si>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</si>
  <si>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</si>
  <si>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</si>
  <si>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</si>
  <si>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</si>
  <si>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</si>
  <si>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</si>
  <si>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</si>
  <si>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</si>
  <si>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</si>
  <si>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</si>
  <si>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</si>
  <si>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</si>
  <si>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</si>
  <si>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</si>
  <si>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</si>
  <si>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</si>
  <si>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</si>
  <si>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</si>
  <si>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</si>
  <si>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</si>
  <si>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</si>
  <si>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</si>
  <si>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</si>
  <si>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</si>
  <si>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</si>
  <si>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</si>
  <si>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</si>
  <si>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</si>
  <si>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</si>
  <si>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</si>
  <si>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</si>
  <si>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</si>
  <si>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</si>
  <si>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</si>
  <si>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</si>
  <si>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</si>
  <si>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</si>
  <si>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</si>
  <si>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</si>
  <si>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</si>
  <si>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</si>
  <si>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</si>
  <si>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</si>
  <si>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</si>
  <si>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</si>
  <si>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</si>
  <si>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</si>
  <si>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</si>
  <si>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</si>
  <si>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</si>
  <si>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</si>
  <si>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</si>
  <si>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</si>
  <si>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</si>
  <si>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</si>
  <si>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</si>
  <si>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</si>
  <si>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</si>
  <si>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</si>
  <si>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</si>
  <si>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</si>
  <si>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</si>
  <si>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</si>
  <si>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</si>
  <si>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</si>
  <si>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</si>
  <si>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</si>
  <si>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</si>
  <si>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</si>
  <si>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</si>
  <si>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</si>
  <si>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</si>
  <si>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</si>
  <si>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</si>
  <si>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</si>
  <si>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</si>
  <si>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</si>
  <si>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</si>
  <si>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</si>
  <si>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</si>
  <si>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</si>
  <si>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</si>
  <si>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</si>
  <si>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</si>
  <si>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</si>
  <si>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</si>
  <si>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</si>
  <si>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</si>
  <si>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</si>
  <si>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</si>
  <si>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</si>
  <si>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</si>
  <si>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</si>
  <si>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</si>
  <si>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</si>
  <si>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</si>
  <si>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</si>
  <si>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</si>
  <si>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</si>
  <si>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</si>
  <si>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</si>
  <si>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</si>
  <si>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</si>
  <si>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</si>
  <si>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</si>
  <si>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</si>
  <si>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</si>
  <si>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</si>
  <si>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</si>
  <si>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</si>
  <si>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</si>
  <si>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</si>
  <si>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</si>
  <si>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</si>
  <si>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</si>
  <si>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</si>
  <si>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</si>
  <si>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</si>
  <si>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</si>
  <si>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</si>
  <si>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</si>
  <si>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</si>
  <si>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</si>
  <si>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</si>
  <si>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</si>
  <si>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</si>
  <si>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</si>
  <si>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</si>
  <si>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</si>
  <si>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</si>
  <si>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</si>
  <si>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</si>
  <si>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</si>
  <si>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</si>
  <si>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</si>
  <si>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</si>
  <si>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</si>
  <si>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</si>
  <si>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</si>
  <si>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</si>
  <si>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</si>
  <si>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</si>
  <si>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</si>
  <si>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</si>
  <si>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</si>
  <si>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</si>
  <si>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</si>
  <si>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</si>
  <si>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</si>
  <si>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</si>
  <si>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</si>
  <si>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</si>
  <si>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</si>
  <si>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</si>
  <si>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</si>
  <si>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</si>
  <si>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</si>
  <si>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</si>
  <si>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</si>
  <si>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</si>
  <si>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</si>
  <si>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</si>
  <si>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</si>
  <si>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</si>
  <si>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</si>
  <si>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</si>
  <si>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</si>
  <si>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</si>
  <si>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</si>
  <si>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</si>
  <si>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</si>
  <si>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</si>
  <si>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</si>
  <si>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</si>
  <si>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</si>
  <si>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</si>
  <si>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</si>
  <si>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</si>
  <si>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</si>
  <si>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</si>
  <si>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</si>
  <si>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</si>
  <si>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</si>
  <si>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</si>
  <si>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</si>
  <si>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</si>
  <si>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</si>
  <si>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</si>
  <si>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</si>
  <si>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</si>
  <si>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</si>
  <si>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</si>
  <si>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</si>
  <si>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</si>
  <si>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</si>
  <si>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</si>
  <si>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</si>
  <si>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</si>
  <si>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</si>
  <si>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</si>
  <si>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</si>
  <si>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</si>
  <si>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</si>
  <si>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</si>
  <si>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</si>
  <si>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</si>
  <si>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</si>
  <si>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</si>
  <si>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</si>
  <si>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</si>
  <si>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</si>
  <si>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</si>
  <si>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</si>
  <si>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</si>
  <si>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</si>
  <si>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</si>
  <si>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</si>
  <si>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</si>
  <si>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</si>
  <si>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</si>
  <si>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</si>
  <si>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</si>
  <si>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</si>
  <si>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</si>
  <si>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</si>
  <si>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</si>
  <si>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</si>
  <si>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</si>
  <si>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</si>
  <si>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</si>
  <si>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</si>
  <si>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</si>
  <si>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</si>
  <si>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</si>
  <si>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</si>
  <si>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</si>
  <si>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</si>
  <si>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</si>
  <si>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</si>
  <si>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</si>
  <si>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</si>
  <si>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</si>
  <si>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</si>
  <si>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</si>
  <si>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</si>
  <si>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</si>
  <si>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</si>
  <si>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</si>
  <si>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</si>
  <si>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</si>
  <si>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</si>
  <si>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</si>
  <si>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</si>
  <si>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</si>
  <si>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</si>
  <si>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</si>
  <si>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</si>
  <si>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</si>
  <si>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</si>
  <si>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</si>
  <si>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</si>
  <si>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</si>
  <si>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</si>
  <si>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</si>
  <si>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</si>
  <si>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</si>
  <si>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</si>
  <si>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</si>
  <si>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</si>
  <si>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</si>
  <si>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</si>
  <si>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</si>
  <si>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</si>
  <si>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</si>
  <si>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</si>
  <si>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</si>
  <si>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</si>
  <si>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</si>
  <si>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</si>
  <si>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</si>
  <si>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</si>
  <si>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</si>
  <si>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</si>
  <si>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</si>
  <si>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</si>
  <si>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</si>
  <si>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</si>
  <si>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</si>
  <si>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</si>
  <si>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</si>
  <si>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</si>
  <si>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</si>
  <si>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</si>
  <si>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</si>
  <si>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</si>
  <si>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</si>
  <si>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</si>
  <si>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</si>
  <si>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</si>
  <si>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</si>
  <si>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</si>
  <si>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</si>
  <si>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</si>
  <si>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</si>
  <si>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</si>
  <si>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</si>
  <si>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</si>
  <si>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</si>
  <si>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</si>
  <si>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</si>
  <si>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</si>
  <si>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</si>
  <si>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</si>
  <si>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</si>
  <si>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</si>
  <si>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</si>
  <si>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</si>
  <si>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</si>
  <si>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</si>
  <si>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</si>
  <si>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</si>
  <si>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</si>
  <si>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</si>
  <si>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</si>
  <si>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</si>
  <si>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</si>
  <si>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</si>
  <si>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</si>
  <si>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</si>
  <si>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</si>
  <si>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</si>
  <si>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</si>
  <si>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</si>
  <si>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</si>
  <si>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</si>
  <si>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</si>
  <si>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</si>
  <si>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</si>
  <si>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</si>
  <si>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</si>
  <si>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</si>
  <si>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</si>
  <si>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</si>
  <si>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</si>
  <si>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</si>
  <si>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</si>
  <si>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</si>
  <si>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</si>
  <si>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</si>
  <si>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</si>
  <si>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</si>
  <si>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</si>
  <si>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</si>
  <si>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</si>
  <si>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</si>
  <si>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</si>
  <si>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</si>
  <si>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</si>
  <si>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</si>
  <si>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</si>
  <si>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</si>
  <si>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</si>
  <si>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</si>
  <si>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</si>
  <si>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</si>
  <si>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</si>
  <si>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</si>
  <si>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</si>
  <si>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</si>
  <si>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</si>
  <si>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</si>
  <si>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</si>
  <si>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</si>
  <si>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</si>
  <si>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</si>
  <si>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</si>
  <si>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</si>
  <si>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</si>
  <si>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</si>
  <si>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</si>
  <si>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</si>
  <si>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</si>
  <si>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</si>
  <si>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</si>
  <si>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</si>
  <si>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</si>
  <si>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</si>
  <si>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</si>
  <si>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</si>
  <si>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</si>
  <si>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</si>
  <si>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</si>
  <si>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</si>
  <si>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</si>
  <si>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</si>
  <si>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</si>
  <si>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</si>
  <si>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</si>
  <si>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</si>
  <si>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</si>
  <si>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</si>
  <si>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</si>
  <si>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</si>
  <si>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</si>
  <si>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</si>
  <si>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</si>
  <si>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</si>
  <si>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</si>
  <si>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</si>
  <si>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</si>
  <si>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</si>
  <si>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</si>
  <si>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</si>
  <si>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</si>
  <si>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</si>
  <si>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</si>
  <si>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</si>
  <si>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</si>
  <si>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</si>
  <si>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</si>
  <si>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</si>
  <si>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</si>
  <si>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</si>
  <si>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</si>
  <si>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</si>
  <si>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</si>
  <si>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</si>
  <si>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</si>
  <si>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</si>
  <si>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</si>
  <si>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</si>
  <si>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</si>
  <si>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</si>
  <si>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</si>
  <si>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</si>
  <si>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</si>
  <si>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</si>
  <si>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</si>
  <si>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</si>
  <si>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</si>
  <si>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</si>
  <si>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</si>
  <si>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</si>
  <si>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</si>
  <si>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</si>
  <si>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</si>
  <si>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</si>
  <si>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</si>
  <si>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</si>
  <si>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</si>
  <si>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</si>
  <si>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</si>
  <si>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</si>
  <si>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</si>
  <si>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</si>
  <si>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</si>
  <si>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</si>
  <si>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</si>
  <si>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</si>
  <si>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</si>
  <si>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</si>
  <si>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</si>
  <si>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</si>
  <si>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</si>
  <si>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</si>
  <si>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</si>
  <si>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</si>
  <si>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</si>
  <si>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</si>
  <si>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</si>
  <si>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</si>
  <si>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</si>
  <si>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</si>
  <si>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</si>
  <si>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</si>
  <si>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</si>
  <si>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</si>
  <si>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</si>
  <si>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</si>
  <si>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</si>
  <si>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</si>
  <si>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</si>
  <si>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</si>
  <si>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</si>
  <si>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</si>
  <si>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</si>
  <si>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</si>
  <si>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</si>
  <si>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</si>
  <si>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</si>
  <si>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</si>
  <si>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</si>
  <si>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</si>
  <si>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</si>
  <si>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</si>
  <si>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</si>
  <si>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</si>
  <si>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</si>
  <si>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</si>
  <si>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</si>
  <si>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</si>
  <si>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</si>
  <si>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</si>
  <si>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</si>
  <si>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</si>
  <si>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</si>
  <si>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</si>
  <si>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</si>
  <si>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</si>
  <si>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</si>
  <si>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</si>
  <si>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</si>
  <si>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</si>
  <si>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</si>
  <si>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</si>
  <si>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</si>
  <si>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</si>
  <si>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</si>
  <si>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</si>
  <si>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</si>
  <si>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</si>
  <si>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</si>
  <si>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</si>
  <si>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</si>
  <si>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</si>
  <si>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</si>
  <si>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</si>
  <si>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</si>
  <si>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</si>
  <si>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</si>
  <si>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</si>
  <si>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</si>
  <si>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</si>
  <si>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</si>
  <si>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</si>
  <si>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</si>
  <si>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</si>
  <si>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</si>
  <si>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</si>
  <si>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</si>
  <si>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</si>
  <si>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</si>
  <si>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</si>
  <si>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</si>
  <si>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</si>
  <si>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</si>
  <si>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</si>
  <si>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</si>
  <si>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</si>
  <si>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</si>
  <si>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</si>
  <si>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</si>
  <si>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</si>
  <si>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</si>
  <si>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</si>
  <si>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</si>
  <si>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</si>
  <si>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</si>
  <si>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</si>
  <si>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</si>
  <si>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</si>
  <si>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</si>
  <si>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</si>
  <si>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</si>
  <si>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</si>
  <si>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</si>
  <si>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</si>
  <si>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</si>
  <si>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</si>
  <si>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</si>
  <si>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</si>
  <si>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</si>
  <si>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</si>
  <si>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</si>
  <si>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</si>
  <si>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</si>
  <si>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</si>
  <si>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</si>
  <si>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</si>
  <si>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</si>
  <si>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</si>
  <si>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</si>
  <si>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</si>
  <si>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</si>
  <si>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</si>
  <si>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</si>
  <si>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</si>
  <si>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</si>
  <si>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</si>
  <si>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</si>
  <si>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</si>
  <si>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</si>
  <si>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</si>
  <si>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</si>
  <si>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</si>
  <si>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</si>
  <si>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</si>
  <si>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</si>
  <si>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</si>
  <si>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</si>
  <si>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</si>
  <si>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</si>
  <si>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</si>
  <si>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</si>
  <si>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</si>
  <si>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</si>
  <si>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</si>
  <si>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</si>
  <si>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</si>
  <si>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</si>
  <si>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</si>
  <si>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</si>
  <si>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</si>
  <si>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</si>
  <si>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</si>
  <si>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</si>
  <si>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</si>
  <si>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</si>
  <si>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</si>
  <si>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</si>
  <si>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</si>
  <si>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</si>
  <si>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</si>
  <si>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</si>
  <si>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</si>
  <si>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</si>
  <si>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</si>
  <si>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</si>
  <si>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</si>
  <si>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</si>
  <si>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</si>
  <si>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</si>
  <si>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</si>
  <si>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</si>
  <si>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</si>
  <si>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</si>
  <si>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</si>
  <si>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</si>
  <si>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</si>
  <si>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</si>
  <si>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</si>
  <si>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</si>
  <si>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</si>
  <si>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</si>
  <si>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</si>
  <si>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</si>
  <si>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</si>
  <si>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</si>
  <si>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</si>
  <si>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</si>
  <si>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</si>
  <si>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</si>
  <si>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</si>
  <si>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</si>
  <si>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</si>
  <si>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</si>
  <si>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</si>
  <si>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</si>
  <si>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</si>
  <si>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</si>
  <si>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</si>
  <si>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</si>
  <si>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</si>
  <si>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</si>
  <si>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</si>
  <si>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</si>
  <si>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</si>
  <si>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</si>
  <si>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</si>
  <si>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</si>
  <si>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</si>
  <si>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</si>
  <si>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</si>
  <si>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</si>
  <si>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</si>
  <si>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</si>
  <si>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</si>
  <si>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</si>
  <si>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</si>
  <si>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</si>
  <si>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</si>
  <si>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</si>
  <si>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</si>
  <si>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</si>
  <si>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</si>
  <si>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</si>
  <si>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</si>
  <si>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</si>
  <si>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</si>
  <si>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</si>
  <si>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</si>
  <si>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</si>
  <si>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</si>
  <si>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</si>
  <si>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</si>
  <si>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</si>
  <si>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</si>
  <si>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</si>
  <si>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</si>
  <si>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</si>
  <si>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</si>
  <si>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</si>
  <si>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</si>
  <si>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</si>
  <si>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</si>
  <si>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</si>
  <si>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</si>
  <si>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</si>
  <si>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</si>
  <si>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</si>
  <si>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</si>
  <si>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</si>
  <si>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</si>
  <si>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</si>
  <si>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</si>
  <si>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</si>
  <si>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</si>
  <si>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</si>
  <si>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</si>
  <si>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</si>
  <si>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</si>
  <si>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</si>
  <si>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</si>
  <si>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</si>
  <si>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</si>
  <si>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</si>
  <si>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</si>
  <si>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</si>
  <si>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</si>
  <si>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</si>
  <si>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</si>
  <si>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</si>
  <si>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</si>
  <si>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</si>
  <si>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</si>
  <si>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</si>
  <si>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</si>
  <si>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</si>
  <si>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</si>
  <si>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</si>
  <si>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</si>
  <si>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</si>
  <si>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</si>
  <si>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</si>
  <si>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</si>
  <si>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</si>
  <si>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</si>
  <si>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</si>
  <si>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</si>
  <si>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</si>
  <si>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</si>
  <si>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</si>
  <si>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</si>
  <si>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</si>
  <si>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</si>
  <si>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</si>
  <si>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</si>
  <si>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</si>
  <si>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</si>
  <si>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</si>
  <si>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</si>
  <si>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</si>
  <si>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</si>
  <si>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</si>
  <si>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</si>
  <si>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</si>
  <si>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</si>
  <si>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</si>
  <si>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</si>
  <si>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</si>
  <si>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</si>
  <si>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</si>
  <si>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</si>
  <si>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</si>
  <si>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</si>
  <si>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</si>
  <si>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</si>
  <si>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</si>
  <si>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</si>
  <si>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</si>
  <si>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</si>
  <si>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</si>
  <si>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</si>
  <si>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</si>
  <si>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</si>
  <si>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</si>
  <si>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</si>
  <si>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</si>
  <si>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</si>
  <si>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</si>
  <si>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</si>
  <si>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</si>
  <si>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</si>
  <si>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</si>
  <si>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</si>
  <si>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</si>
  <si>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</si>
  <si>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</si>
  <si>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</si>
  <si>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</si>
  <si>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</si>
  <si>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</si>
  <si>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</si>
  <si>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</si>
  <si>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</si>
  <si>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</si>
  <si>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</si>
  <si>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</si>
  <si>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</si>
  <si>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</si>
  <si>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</si>
  <si>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</si>
  <si>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</si>
  <si>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</si>
  <si>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</si>
  <si>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</si>
  <si>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</si>
  <si>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</si>
  <si>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</si>
  <si>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</si>
  <si>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</si>
  <si>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</si>
  <si>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</si>
  <si>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</si>
  <si>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</si>
  <si>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</si>
  <si>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</si>
  <si>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</si>
  <si>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</si>
  <si>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</si>
  <si>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</si>
  <si>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</si>
  <si>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</si>
  <si>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</si>
  <si>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</si>
  <si>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</si>
  <si>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</si>
  <si>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</si>
  <si>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</si>
  <si>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</si>
  <si>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</si>
  <si>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</si>
  <si>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</si>
  <si>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</si>
  <si>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</si>
  <si>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</si>
  <si>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</si>
  <si>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</si>
  <si>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</si>
  <si>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</si>
  <si>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</si>
  <si>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</si>
  <si>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</si>
  <si>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</si>
  <si>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</si>
  <si>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</si>
  <si>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</si>
  <si>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</si>
  <si>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</si>
  <si>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</si>
  <si>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</si>
  <si>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</si>
  <si>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</si>
  <si>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</si>
  <si>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</si>
  <si>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</si>
  <si>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</si>
  <si>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</si>
  <si>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</si>
  <si>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</si>
  <si>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</si>
  <si>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</si>
  <si>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</si>
  <si>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</si>
  <si>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</si>
  <si>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</si>
  <si>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</si>
  <si>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</si>
  <si>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</si>
  <si>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</si>
  <si>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</si>
  <si>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</si>
  <si>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</si>
  <si>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</si>
  <si>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</si>
  <si>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</si>
  <si>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</si>
  <si>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</si>
  <si>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</si>
  <si>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</si>
  <si>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</si>
  <si>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</si>
  <si>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</si>
  <si>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</si>
  <si>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</si>
  <si>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</si>
  <si>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</si>
  <si>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</si>
  <si>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</si>
  <si>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</si>
  <si>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</si>
  <si>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</si>
  <si>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</si>
  <si>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</si>
  <si>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</si>
  <si>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</si>
  <si>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</si>
  <si>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</si>
  <si>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</si>
  <si>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</si>
  <si>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</si>
  <si>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</si>
  <si>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</si>
  <si>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</si>
  <si>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</si>
  <si>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</si>
  <si>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</si>
  <si>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</si>
  <si>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</si>
  <si>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</si>
  <si>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</si>
  <si>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</si>
  <si>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</si>
  <si>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</si>
  <si>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</si>
  <si>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</si>
  <si>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</si>
  <si>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</si>
  <si>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</si>
  <si>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</si>
  <si>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</si>
  <si>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</si>
  <si>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</si>
  <si>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</si>
  <si>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</si>
  <si>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</si>
  <si>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</si>
  <si>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</si>
  <si>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</si>
  <si>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</si>
  <si>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</si>
  <si>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</si>
  <si>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</si>
  <si>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</si>
  <si>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</si>
  <si>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</si>
  <si>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</si>
  <si>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</si>
  <si>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</si>
  <si>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</si>
  <si>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</si>
  <si>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</si>
  <si>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</si>
  <si>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</si>
  <si>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</si>
  <si>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</si>
  <si>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</si>
  <si>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</si>
  <si>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</si>
  <si>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</si>
  <si>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</si>
  <si>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</si>
  <si>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</si>
  <si>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</si>
  <si>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</si>
  <si>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</si>
  <si>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</si>
  <si>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</si>
  <si>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</si>
  <si>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</si>
  <si>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</si>
  <si>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</si>
  <si>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</si>
  <si>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</si>
  <si>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</si>
  <si>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</si>
  <si>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</si>
  <si>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</si>
  <si>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</si>
  <si>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</si>
  <si>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</si>
  <si>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</si>
  <si>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</si>
  <si>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</si>
  <si>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</si>
  <si>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</si>
  <si>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</si>
  <si>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</si>
  <si>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</si>
  <si>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</si>
  <si>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</si>
  <si>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</si>
  <si>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</si>
  <si>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</si>
  <si>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</si>
  <si>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</si>
  <si>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</si>
  <si>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</si>
  <si>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</si>
  <si>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</si>
  <si>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</si>
  <si>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</si>
  <si>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</si>
  <si>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</si>
  <si>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</si>
  <si>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</si>
  <si>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</si>
  <si>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</si>
  <si>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</si>
  <si>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</si>
  <si>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</si>
  <si>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</si>
  <si>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</si>
  <si>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</si>
  <si>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</si>
  <si>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</si>
  <si>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</si>
  <si>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</si>
  <si>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</si>
  <si>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</si>
  <si>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</si>
  <si>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</si>
  <si>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</si>
  <si>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</si>
  <si>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</si>
  <si>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</si>
  <si>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</si>
  <si>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</si>
  <si>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</si>
  <si>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</si>
  <si>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</si>
  <si>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</si>
  <si>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</si>
  <si>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</si>
  <si>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</si>
  <si>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</si>
  <si>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</si>
  <si>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</si>
  <si>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</si>
  <si>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</si>
  <si>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</si>
  <si>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</si>
  <si>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</si>
  <si>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</si>
  <si>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</si>
  <si>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</si>
  <si>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</si>
  <si>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</si>
  <si>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</si>
  <si>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</si>
  <si>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</si>
  <si>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</si>
  <si>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</si>
  <si>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</si>
  <si>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</si>
  <si>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</si>
  <si>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</si>
  <si>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</si>
  <si>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</si>
  <si>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</si>
  <si>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</si>
  <si>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</si>
  <si>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</si>
  <si>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</si>
  <si>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</si>
  <si>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</si>
  <si>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</si>
  <si>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</si>
  <si>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</si>
  <si>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</si>
  <si>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</si>
  <si>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</si>
  <si>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</si>
  <si>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</si>
  <si>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</si>
  <si>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</si>
  <si>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</si>
  <si>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</si>
  <si>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</si>
  <si>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</si>
  <si>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</si>
  <si>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</si>
  <si>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</si>
  <si>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</si>
  <si>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</si>
  <si>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</si>
  <si>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</si>
  <si>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</si>
  <si>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</si>
  <si>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</si>
  <si>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</si>
  <si>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</si>
  <si>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</si>
  <si>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</si>
  <si>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</si>
  <si>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</si>
  <si>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</si>
  <si>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</si>
  <si>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</si>
  <si>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</si>
  <si>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</si>
  <si>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</si>
  <si>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</si>
  <si>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</si>
  <si>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</si>
  <si>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</si>
  <si>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</si>
  <si>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</si>
  <si>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</si>
  <si>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</si>
  <si>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</si>
  <si>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</si>
  <si>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</si>
  <si>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</si>
  <si>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</si>
  <si>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</si>
  <si>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</si>
  <si>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</si>
  <si>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</si>
  <si>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</si>
  <si>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</si>
  <si>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</si>
  <si>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</si>
  <si>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</si>
  <si>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</si>
  <si>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</si>
  <si>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</si>
  <si>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</si>
  <si>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</si>
  <si>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</si>
  <si>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</si>
  <si>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</si>
  <si>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</si>
  <si>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</si>
  <si>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</si>
  <si>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</si>
  <si>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</si>
  <si>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</si>
  <si>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</si>
  <si>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</si>
  <si>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</si>
  <si>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</si>
  <si>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</si>
  <si>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</si>
  <si>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</si>
  <si>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</si>
  <si>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</si>
  <si>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</si>
  <si>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</si>
  <si>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</si>
  <si>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</si>
  <si>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</si>
  <si>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</si>
  <si>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</si>
  <si>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</si>
  <si>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</si>
  <si>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</si>
  <si>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</si>
  <si>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</si>
  <si>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</si>
  <si>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</si>
  <si>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</si>
  <si>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</si>
  <si>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</si>
  <si>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</si>
  <si>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</si>
  <si>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</si>
  <si>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</si>
  <si>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</si>
  <si>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</si>
  <si>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</si>
  <si>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</si>
  <si>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</si>
  <si>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</si>
  <si>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</si>
  <si>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</si>
  <si>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</si>
  <si>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</si>
  <si>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</si>
  <si>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</si>
  <si>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</si>
  <si>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</si>
  <si>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</si>
  <si>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</si>
  <si>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</si>
  <si>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</si>
  <si>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</si>
  <si>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</si>
  <si>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</si>
  <si>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</si>
  <si>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</si>
  <si>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</si>
  <si>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</si>
  <si>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</si>
  <si>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</si>
  <si>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</si>
  <si>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</si>
  <si>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</si>
  <si>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</si>
  <si>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</si>
  <si>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</si>
  <si>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</si>
  <si>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</si>
  <si>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</si>
  <si>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</si>
  <si>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</si>
  <si>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</si>
  <si>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</si>
  <si>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</si>
  <si>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</si>
  <si>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</si>
  <si>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</si>
  <si>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</si>
  <si>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</si>
  <si>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</si>
  <si>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</si>
  <si>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</si>
  <si>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</si>
  <si>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</si>
  <si>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</si>
  <si>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</si>
  <si>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</si>
  <si>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</si>
  <si>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</si>
  <si>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</si>
  <si>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</si>
  <si>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</si>
  <si>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</si>
  <si>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</si>
  <si>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</si>
  <si>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</si>
  <si>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</si>
  <si>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</si>
  <si>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</si>
  <si>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</si>
  <si>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</si>
  <si>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</si>
  <si>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</si>
  <si>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</si>
  <si>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</si>
  <si>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</si>
  <si>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</si>
  <si>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</si>
  <si>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</si>
  <si>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</si>
  <si>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</si>
  <si>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</si>
  <si>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</si>
  <si>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</si>
  <si>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</si>
  <si>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</si>
  <si>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</si>
  <si>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</si>
  <si>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</si>
  <si>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</si>
  <si>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</si>
  <si>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</si>
  <si>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</si>
  <si>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</si>
  <si>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</si>
  <si>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</si>
  <si>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</si>
  <si>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</si>
  <si>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</si>
  <si>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</si>
  <si>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</si>
  <si>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</si>
  <si>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</si>
  <si>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</si>
  <si>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</si>
  <si>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</si>
  <si>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</si>
  <si>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</si>
  <si>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</si>
  <si>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</si>
  <si>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</si>
  <si>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</si>
  <si>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</si>
  <si>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</si>
  <si>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</si>
  <si>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</si>
  <si>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</si>
  <si>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</si>
  <si>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</si>
  <si>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</si>
  <si>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</si>
  <si>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</si>
  <si>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</si>
  <si>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</si>
  <si>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</si>
  <si>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</si>
  <si>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</si>
  <si>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</si>
  <si>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</si>
  <si>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</si>
  <si>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</si>
  <si>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</si>
  <si>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</si>
  <si>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</si>
  <si>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</si>
  <si>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</si>
  <si>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</si>
  <si>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</si>
  <si>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</si>
  <si>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</si>
  <si>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</si>
  <si>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</si>
  <si>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</si>
  <si>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</si>
  <si>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</si>
  <si>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</si>
  <si>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</si>
  <si>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</si>
  <si>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</si>
  <si>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</si>
  <si>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</si>
  <si>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</si>
  <si>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</si>
  <si>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</si>
  <si>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</si>
  <si>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</si>
  <si>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</si>
  <si>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</si>
  <si>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</si>
  <si>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</si>
  <si>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</si>
  <si>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</si>
  <si>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</si>
  <si>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</si>
  <si>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</si>
  <si>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</si>
  <si>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</si>
  <si>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</si>
  <si>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</si>
  <si>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</si>
  <si>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</si>
  <si>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</si>
  <si>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</si>
  <si>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</si>
  <si>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</si>
  <si>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</si>
  <si>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</si>
  <si>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</si>
  <si>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</si>
  <si>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</si>
  <si>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</si>
  <si>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</si>
  <si>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</si>
  <si>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</si>
  <si>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</si>
  <si>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</si>
  <si>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</si>
  <si>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</si>
  <si>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</si>
  <si>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</si>
  <si>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</si>
  <si>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</si>
  <si>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</si>
  <si>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</si>
  <si>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</si>
  <si>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</si>
  <si>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</si>
  <si>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</si>
  <si>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</si>
  <si>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</si>
  <si>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</si>
  <si>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</si>
  <si>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</si>
  <si>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</si>
  <si>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</si>
  <si>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</si>
  <si>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</si>
  <si>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</si>
  <si>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</si>
  <si>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</si>
  <si>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</si>
  <si>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</si>
  <si>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</si>
  <si>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</si>
  <si>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</si>
  <si>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</si>
  <si>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</si>
  <si>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</si>
  <si>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</si>
  <si>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</si>
  <si>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</si>
  <si>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</si>
  <si>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</si>
  <si>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</si>
  <si>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</si>
  <si>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</si>
  <si>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</si>
  <si>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</si>
  <si>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</si>
  <si>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</si>
  <si>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</si>
  <si>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</si>
  <si>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</si>
  <si>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</si>
  <si>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</si>
  <si>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</si>
  <si>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</si>
  <si>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</si>
  <si>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</si>
  <si>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</si>
  <si>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</si>
  <si>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</si>
  <si>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</si>
  <si>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</si>
  <si>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</si>
  <si>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</si>
  <si>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</si>
  <si>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</si>
  <si>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</si>
  <si>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</si>
  <si>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</si>
  <si>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</si>
  <si>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</si>
  <si>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</si>
  <si>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</si>
  <si>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</si>
  <si>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</si>
  <si>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</si>
  <si>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</si>
  <si>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</si>
  <si>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</si>
  <si>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</si>
  <si>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</si>
  <si>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</si>
  <si>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</si>
  <si>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</si>
  <si>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</si>
  <si>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</si>
  <si>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</si>
  <si>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</si>
  <si>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</si>
  <si>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</si>
  <si>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</si>
  <si>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</si>
  <si>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</si>
  <si>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</si>
  <si>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</si>
  <si>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</si>
  <si>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</si>
  <si>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</si>
  <si>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</si>
  <si>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</si>
  <si>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</si>
  <si>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</si>
  <si>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</si>
  <si>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</si>
  <si>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</si>
  <si>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</si>
  <si>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</si>
  <si>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</si>
  <si>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</si>
  <si>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</si>
  <si>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</si>
  <si>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</si>
  <si>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</si>
  <si>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</si>
  <si>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</si>
  <si>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</si>
  <si>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</si>
  <si>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</si>
  <si>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</si>
  <si>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</si>
  <si>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</si>
  <si>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</si>
  <si>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</si>
  <si>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</si>
  <si>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</si>
  <si>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</si>
  <si>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</si>
  <si>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</si>
  <si>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</si>
  <si>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</si>
  <si>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</si>
  <si>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</si>
  <si>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</si>
  <si>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</si>
  <si>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</si>
  <si>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</si>
  <si>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</si>
  <si>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</si>
  <si>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</si>
  <si>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</si>
  <si>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</si>
  <si>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</si>
  <si>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</si>
  <si>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</si>
  <si>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</si>
  <si>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</si>
  <si>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</si>
  <si>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</si>
  <si>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</si>
  <si>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</si>
  <si>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</si>
  <si>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</si>
  <si>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</si>
  <si>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</si>
  <si>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</si>
  <si>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</si>
  <si>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</si>
  <si>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</si>
  <si>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</si>
  <si>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</si>
  <si>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</si>
  <si>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</si>
  <si>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</si>
  <si>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</si>
  <si>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</si>
  <si>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</si>
  <si>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</si>
  <si>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</si>
  <si>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</si>
  <si>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</si>
  <si>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</si>
  <si>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</si>
  <si>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</si>
  <si>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</si>
  <si>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</si>
  <si>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</si>
  <si>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</si>
  <si>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</si>
  <si>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</si>
  <si>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</si>
  <si>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</si>
  <si>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</si>
  <si>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</si>
  <si>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</si>
  <si>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</si>
  <si>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</si>
  <si>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</si>
  <si>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</si>
  <si>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</si>
  <si>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</si>
  <si>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</si>
  <si>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</si>
  <si>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</si>
  <si>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</si>
  <si>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</si>
  <si>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</si>
  <si>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</si>
  <si>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</si>
  <si>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</si>
  <si>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</si>
  <si>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</si>
  <si>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</si>
  <si>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</si>
  <si>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</si>
  <si>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</si>
  <si>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</si>
  <si>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</si>
  <si>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</si>
  <si>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</si>
  <si>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</si>
  <si>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</si>
  <si>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</si>
  <si>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</si>
  <si>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</si>
  <si>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</si>
  <si>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</si>
  <si>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</si>
  <si>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</si>
  <si>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</si>
  <si>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</si>
  <si>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</si>
  <si>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</si>
  <si>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</si>
  <si>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</si>
  <si>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</si>
  <si>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</si>
  <si>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</si>
  <si>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</si>
  <si>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</si>
  <si>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</si>
  <si>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</si>
  <si>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</si>
  <si>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</si>
  <si>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</si>
  <si>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</si>
  <si>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</si>
  <si>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</si>
  <si>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</si>
  <si>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</si>
  <si>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</si>
  <si>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</si>
  <si>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</si>
  <si>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</si>
  <si>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</si>
  <si>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</si>
  <si>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</si>
  <si>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</si>
  <si>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</si>
  <si>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</si>
  <si>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</si>
  <si>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</si>
  <si>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</si>
  <si>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</si>
  <si>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</si>
  <si>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</si>
  <si>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</si>
  <si>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</si>
  <si>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</si>
  <si>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</si>
  <si>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</si>
  <si>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</si>
  <si>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</si>
  <si>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</si>
  <si>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</si>
  <si>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</si>
  <si>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</si>
  <si>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</si>
  <si>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</si>
  <si>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</si>
  <si>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</si>
  <si>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</si>
  <si>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</si>
  <si>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</si>
  <si>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</si>
  <si>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</si>
  <si>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</si>
  <si>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</si>
  <si>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</si>
  <si>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</si>
  <si>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</si>
  <si>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</si>
  <si>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</si>
  <si>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</si>
  <si>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</si>
  <si>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</si>
  <si>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</si>
  <si>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</si>
  <si>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</si>
  <si>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</si>
  <si>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</si>
  <si>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</si>
  <si>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</si>
  <si>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</si>
  <si>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</si>
  <si>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</si>
  <si>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</si>
  <si>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</si>
  <si>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</si>
  <si>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</si>
  <si>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</si>
  <si>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</si>
  <si>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</si>
  <si>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</si>
  <si>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</si>
  <si>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</si>
  <si>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</si>
  <si>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</si>
  <si>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</si>
  <si>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</si>
  <si>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</si>
  <si>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</si>
  <si>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</si>
  <si>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</si>
  <si>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</si>
  <si>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</si>
  <si>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</si>
  <si>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</si>
  <si>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</si>
  <si>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</si>
  <si>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</si>
  <si>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</si>
  <si>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</si>
  <si>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</si>
  <si>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</si>
  <si>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</si>
  <si>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</si>
  <si>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</si>
  <si>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</si>
  <si>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</si>
  <si>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</si>
  <si>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</si>
  <si>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</si>
  <si>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</si>
  <si>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</si>
  <si>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</si>
  <si>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</si>
  <si>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</si>
  <si>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</si>
  <si>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</si>
  <si>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</si>
  <si>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</si>
  <si>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</si>
  <si>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</si>
  <si>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</si>
  <si>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</si>
  <si>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</si>
  <si>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</si>
  <si>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</si>
  <si>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</si>
  <si>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</si>
  <si>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</si>
  <si>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</si>
  <si>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</si>
  <si>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</si>
  <si>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</si>
  <si>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</si>
  <si>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</si>
  <si>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</si>
  <si>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</si>
  <si>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</si>
  <si>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</si>
  <si>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</si>
  <si>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</si>
  <si>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</si>
  <si>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</si>
  <si>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</si>
  <si>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</si>
  <si>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</si>
  <si>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</si>
  <si>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</si>
  <si>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</si>
  <si>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</si>
  <si>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</si>
  <si>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</si>
  <si>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</si>
  <si>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</si>
  <si>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</si>
  <si>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</si>
  <si>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</si>
  <si>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</si>
  <si>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</si>
  <si>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</si>
  <si>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</si>
  <si>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</si>
  <si>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</si>
  <si>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</si>
  <si>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</si>
  <si>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</si>
  <si>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</si>
  <si>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</si>
  <si>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</si>
  <si>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</si>
  <si>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</si>
  <si>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</si>
  <si>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</si>
  <si>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</si>
  <si>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</si>
  <si>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</si>
  <si>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</si>
  <si>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</si>
  <si>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</si>
  <si>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</si>
  <si>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</si>
  <si>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</si>
  <si>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</si>
  <si>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</si>
  <si>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</si>
  <si>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</si>
  <si>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</si>
  <si>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</si>
  <si>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</si>
  <si>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</si>
  <si>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</si>
  <si>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</si>
  <si>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</si>
  <si>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</si>
  <si>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</si>
  <si>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</si>
  <si>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</si>
  <si>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</si>
  <si>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</si>
  <si>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</si>
  <si>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</si>
  <si>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</si>
  <si>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</si>
  <si>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</si>
  <si>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</si>
  <si>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</si>
  <si>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</si>
  <si>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</si>
  <si>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</si>
  <si>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</si>
  <si>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</si>
  <si>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</si>
  <si>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</si>
  <si>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</si>
  <si>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</si>
  <si>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</si>
  <si>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</si>
  <si>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</si>
  <si>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</si>
  <si>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</si>
  <si>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</si>
  <si>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</si>
  <si>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</si>
  <si>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</si>
  <si>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</si>
  <si>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</si>
  <si>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</si>
  <si>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</si>
  <si>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</si>
  <si>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</si>
  <si>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</si>
  <si>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</si>
  <si>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</si>
  <si>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</si>
  <si>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</si>
  <si>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</si>
  <si>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</si>
  <si>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</si>
  <si>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</si>
  <si>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</si>
  <si>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</si>
  <si>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</si>
  <si>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</si>
  <si>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</si>
  <si>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</si>
  <si>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</si>
  <si>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</si>
  <si>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</si>
  <si>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</si>
  <si>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</si>
  <si>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</si>
  <si>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</si>
  <si>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</si>
  <si>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</si>
  <si>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</si>
  <si>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</si>
  <si>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</si>
  <si>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</si>
  <si>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</si>
  <si>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</si>
  <si>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</si>
  <si>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</si>
  <si>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</si>
  <si>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</si>
  <si>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</si>
  <si>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</si>
  <si>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</si>
  <si>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</si>
  <si>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</si>
  <si>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</si>
  <si>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</si>
  <si>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</si>
  <si>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</si>
  <si>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</si>
  <si>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</si>
  <si>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</si>
  <si>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</si>
  <si>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</si>
  <si>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</si>
  <si>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</si>
  <si>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</si>
  <si>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</si>
  <si>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</si>
  <si>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</si>
  <si>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</si>
  <si>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</si>
  <si>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</si>
  <si>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</si>
  <si>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</si>
  <si>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</si>
  <si>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</si>
  <si>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</si>
  <si>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</si>
  <si>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</si>
  <si>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</si>
  <si>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</si>
  <si>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</si>
  <si>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</si>
  <si>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</si>
  <si>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</si>
  <si>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</si>
  <si>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</si>
  <si>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</si>
  <si>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</si>
  <si>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</si>
  <si>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</si>
  <si>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</si>
  <si>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</si>
  <si>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</si>
  <si>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</si>
  <si>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</si>
  <si>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</si>
  <si>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</si>
  <si>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</si>
  <si>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</si>
  <si>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</si>
  <si>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</si>
  <si>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</si>
  <si>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</si>
  <si>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</si>
  <si>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</si>
  <si>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</si>
  <si>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</si>
  <si>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</si>
  <si>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</si>
  <si>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</si>
  <si>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</si>
  <si>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</si>
  <si>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</si>
  <si>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</si>
  <si>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</si>
  <si>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</si>
  <si>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</si>
  <si>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</si>
  <si>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</si>
  <si>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</si>
  <si>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</si>
  <si>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</si>
  <si>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</si>
  <si>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</si>
  <si>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</si>
  <si>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</si>
  <si>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</si>
  <si>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</si>
  <si>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</si>
  <si>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</si>
  <si>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</si>
  <si>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</si>
  <si>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</si>
  <si>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</si>
  <si>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</si>
  <si>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</si>
  <si>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</si>
  <si>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</si>
  <si>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</si>
  <si>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</si>
  <si>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</si>
  <si>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</si>
  <si>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</si>
  <si>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</si>
  <si>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</si>
  <si>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</si>
  <si>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</si>
  <si>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</si>
  <si>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</si>
  <si>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</si>
  <si>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</si>
  <si>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</si>
  <si>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</si>
  <si>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</si>
  <si>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</si>
  <si>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</si>
  <si>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</si>
  <si>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</si>
  <si>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</si>
  <si>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</si>
  <si>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</si>
  <si>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</si>
  <si>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</si>
  <si>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</si>
  <si>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</si>
  <si>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</si>
  <si>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</si>
  <si>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</si>
  <si>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</si>
  <si>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</si>
  <si>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</si>
  <si>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</si>
  <si>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</si>
  <si>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</si>
  <si>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</si>
  <si>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</si>
  <si>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</si>
  <si>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</si>
  <si>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</si>
  <si>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</si>
  <si>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</si>
  <si>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</si>
  <si>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</si>
  <si>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</si>
  <si>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</si>
  <si>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</si>
  <si>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</si>
  <si>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</si>
  <si>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</si>
  <si>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</si>
  <si>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</si>
  <si>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</si>
  <si>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</si>
  <si>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</si>
  <si>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</si>
  <si>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</si>
  <si>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</si>
  <si>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</si>
  <si>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</si>
  <si>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</si>
  <si>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</si>
  <si>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</si>
  <si>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</si>
  <si>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</si>
  <si>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</si>
  <si>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</si>
  <si>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</si>
  <si>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</si>
  <si>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</si>
  <si>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</si>
  <si>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</si>
  <si>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</si>
  <si>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</si>
  <si>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</si>
  <si>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</si>
  <si>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</si>
  <si>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</si>
  <si>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</si>
  <si>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</si>
  <si>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</si>
  <si>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</si>
  <si>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</si>
  <si>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</si>
  <si>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</si>
  <si>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</si>
  <si>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</si>
  <si>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</si>
  <si>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</si>
  <si>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</si>
  <si>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</si>
  <si>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</si>
  <si>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</si>
  <si>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</si>
  <si>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</si>
  <si>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</si>
  <si>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</si>
  <si>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</si>
  <si>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</si>
  <si>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</si>
  <si>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</si>
  <si>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</si>
  <si>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</si>
  <si>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</si>
  <si>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</si>
  <si>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</si>
  <si>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</si>
  <si>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</si>
  <si>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</si>
  <si>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</si>
  <si>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</si>
  <si>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</si>
  <si>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</si>
  <si>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</si>
  <si>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</si>
  <si>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</si>
  <si>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</si>
  <si>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</si>
  <si>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</si>
  <si>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</si>
  <si>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</si>
  <si>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</si>
  <si>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</si>
  <si>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</si>
  <si>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</si>
  <si>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</si>
  <si>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</si>
  <si>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</si>
  <si>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</si>
  <si>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</si>
  <si>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</si>
  <si>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</si>
  <si>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</si>
  <si>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</si>
  <si>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</si>
  <si>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</si>
  <si>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</si>
  <si>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</si>
  <si>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</si>
  <si>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</si>
  <si>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</si>
  <si>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</si>
  <si>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</si>
  <si>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</si>
  <si>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</si>
  <si>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</si>
  <si>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</si>
  <si>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</si>
  <si>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</si>
  <si>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</si>
  <si>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</si>
  <si>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</si>
  <si>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</si>
  <si>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</si>
  <si>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</si>
  <si>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</si>
  <si>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</si>
  <si>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</si>
  <si>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</si>
  <si>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</si>
  <si>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</si>
  <si>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</si>
  <si>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</si>
  <si>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</si>
  <si>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</si>
  <si>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</si>
  <si>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</si>
  <si>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</si>
  <si>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</si>
  <si>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</si>
  <si>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</si>
  <si>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</si>
  <si>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</si>
  <si>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</si>
  <si>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</si>
  <si>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</si>
  <si>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</si>
  <si>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</si>
  <si>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</si>
  <si>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</si>
  <si>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</si>
  <si>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</si>
  <si>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</si>
  <si>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</si>
  <si>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</si>
  <si>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</si>
  <si>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</si>
  <si>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</si>
  <si>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</si>
  <si>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</si>
  <si>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</si>
  <si>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</si>
  <si>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</si>
  <si>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</si>
  <si>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</si>
  <si>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</si>
  <si>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</si>
  <si>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</si>
  <si>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</si>
  <si>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</si>
  <si>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</si>
  <si>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</si>
  <si>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</si>
  <si>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</si>
  <si>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</si>
  <si>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</si>
  <si>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</si>
  <si>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</si>
  <si>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</si>
  <si>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</si>
  <si>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</si>
  <si>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</si>
  <si>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</si>
  <si>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</si>
  <si>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</si>
  <si>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</si>
  <si>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</si>
  <si>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</si>
  <si>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</si>
  <si>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</si>
  <si>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</si>
  <si>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</si>
  <si>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</si>
  <si>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</si>
  <si>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</si>
  <si>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</si>
  <si>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</si>
  <si>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</si>
  <si>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</si>
  <si>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</si>
  <si>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</si>
  <si>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</si>
  <si>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</si>
  <si>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</si>
  <si>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</si>
  <si>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</si>
  <si>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</si>
  <si>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</si>
  <si>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</si>
  <si>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</si>
  <si>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</si>
  <si>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</si>
  <si>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</si>
  <si>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</si>
  <si>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</si>
  <si>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</si>
  <si>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</si>
  <si>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</si>
  <si>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</si>
  <si>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</si>
  <si>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</si>
  <si>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</si>
  <si>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</si>
  <si>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</si>
  <si>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</si>
  <si>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</si>
  <si>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</si>
  <si>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</si>
  <si>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</si>
  <si>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</si>
  <si>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</si>
  <si>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</si>
  <si>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</si>
  <si>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</si>
  <si>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</si>
  <si>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</si>
  <si>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</si>
  <si>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</si>
  <si>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</si>
  <si>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</si>
  <si>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</si>
  <si>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</si>
  <si>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</si>
  <si>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</si>
  <si>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</si>
  <si>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</si>
  <si>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</si>
  <si>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</si>
  <si>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</si>
  <si>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</si>
  <si>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</si>
  <si>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</si>
  <si>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</si>
  <si>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</si>
  <si>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</si>
  <si>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</si>
  <si>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</si>
  <si>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</si>
  <si>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</si>
  <si>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</si>
  <si>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</si>
  <si>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</si>
  <si>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</si>
  <si>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</si>
  <si>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</si>
  <si>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</si>
  <si>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</si>
  <si>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</si>
  <si>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</si>
  <si>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</si>
  <si>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</si>
  <si>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</si>
  <si>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</si>
  <si>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</si>
  <si>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</si>
  <si>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</si>
  <si>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</si>
  <si>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</si>
  <si>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</si>
  <si>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</si>
  <si>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</si>
  <si>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</si>
  <si>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</si>
  <si>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</si>
  <si>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</si>
  <si>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</si>
  <si>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</si>
  <si>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</si>
  <si>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</si>
  <si>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</si>
  <si>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</si>
  <si>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</si>
  <si>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</si>
  <si>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</si>
  <si>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</si>
  <si>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</si>
  <si>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</si>
  <si>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</si>
  <si>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</si>
  <si>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</si>
  <si>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</si>
  <si>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</si>
  <si>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</si>
  <si>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</si>
  <si>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</si>
  <si>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</si>
  <si>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</si>
  <si>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</si>
  <si>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</si>
  <si>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</si>
  <si>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</si>
  <si>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</si>
  <si>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</si>
  <si>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</si>
  <si>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</si>
  <si>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</si>
  <si>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</si>
  <si>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</si>
  <si>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</si>
  <si>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</si>
  <si>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</si>
  <si>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</si>
  <si>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</si>
  <si>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</si>
  <si>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</si>
  <si>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</si>
  <si>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</si>
  <si>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</si>
  <si>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</si>
  <si>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</si>
  <si>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</si>
  <si>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</si>
  <si>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</si>
  <si>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</si>
  <si>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</si>
  <si>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</si>
  <si>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</si>
  <si>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</si>
  <si>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</si>
  <si>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</si>
  <si>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</si>
  <si>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</si>
  <si>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</si>
  <si>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</si>
  <si>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</si>
  <si>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</si>
  <si>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</si>
  <si>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</si>
  <si>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</si>
  <si>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</si>
  <si>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</si>
  <si>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</si>
  <si>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</si>
  <si>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</si>
  <si>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</si>
  <si>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</si>
  <si>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</si>
  <si>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</si>
  <si>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</si>
  <si>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</si>
  <si>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</si>
  <si>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</si>
  <si>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</si>
  <si>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</si>
  <si>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</si>
  <si>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</si>
  <si>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</si>
  <si>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</si>
  <si>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</si>
  <si>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</si>
  <si>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</si>
  <si>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</si>
  <si>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</si>
  <si>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</si>
  <si>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</si>
  <si>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</si>
  <si>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</si>
  <si>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</si>
  <si>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</si>
  <si>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</si>
  <si>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</si>
  <si>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</si>
  <si>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</si>
  <si>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</si>
  <si>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</si>
  <si>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</si>
  <si>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</si>
  <si>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</si>
  <si>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</si>
  <si>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</si>
  <si>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</si>
  <si>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</si>
  <si>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</si>
  <si>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</si>
  <si>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</si>
  <si>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</si>
  <si>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</si>
  <si>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</si>
  <si>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</si>
  <si>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</si>
  <si>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</si>
  <si>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</si>
  <si>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</si>
  <si>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</si>
  <si>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</si>
  <si>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</si>
  <si>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</si>
  <si>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</si>
  <si>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</si>
  <si>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</si>
  <si>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</si>
  <si>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</si>
  <si>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</si>
  <si>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</si>
  <si>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</si>
  <si>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</si>
  <si>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</si>
  <si>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</si>
  <si>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</si>
  <si>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</si>
  <si>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</si>
  <si>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</si>
  <si>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</si>
  <si>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</si>
  <si>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</si>
  <si>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</si>
  <si>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</si>
  <si>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</si>
  <si>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</si>
  <si>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</si>
  <si>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</si>
  <si>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</si>
  <si>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</si>
  <si>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</si>
  <si>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</si>
  <si>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</si>
  <si>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</si>
  <si>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</si>
  <si>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</si>
  <si>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</si>
  <si>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</si>
  <si>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</si>
  <si>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</si>
  <si>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</si>
  <si>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</si>
  <si>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</si>
  <si>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</si>
  <si>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</si>
  <si>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</si>
  <si>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</si>
  <si>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</si>
  <si>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</si>
  <si>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</si>
  <si>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</si>
  <si>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</si>
  <si>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</si>
  <si>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</si>
  <si>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</si>
  <si>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</si>
  <si>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</si>
  <si>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</si>
  <si>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</si>
  <si>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</si>
  <si>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</si>
  <si>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</si>
  <si>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</si>
  <si>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</si>
  <si>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</si>
  <si>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</si>
  <si>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</si>
  <si>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</si>
  <si>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</si>
  <si>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</si>
  <si>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</si>
  <si>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</si>
  <si>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</si>
  <si>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</si>
  <si>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</si>
  <si>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</si>
  <si>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</si>
  <si>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</si>
  <si>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</si>
  <si>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</si>
  <si>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</si>
  <si>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</si>
  <si>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</si>
  <si>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</si>
  <si>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</si>
  <si>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</si>
  <si>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</si>
  <si>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</si>
  <si>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</si>
  <si>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</si>
  <si>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</si>
  <si>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</si>
  <si>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</si>
  <si>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</si>
  <si>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</si>
  <si>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</si>
  <si>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</si>
  <si>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</si>
  <si>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</si>
  <si>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</si>
  <si>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</si>
  <si>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</si>
  <si>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</si>
  <si>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</si>
  <si>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</si>
  <si>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</si>
  <si>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</si>
  <si>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</si>
  <si>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</si>
  <si>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</si>
  <si>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</si>
  <si>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</si>
  <si>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</si>
  <si>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</si>
  <si>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</si>
  <si>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</si>
  <si>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</si>
  <si>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</si>
  <si>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</si>
  <si>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</si>
  <si>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</si>
  <si>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</si>
  <si>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</si>
  <si>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</si>
  <si>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</si>
  <si>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</si>
  <si>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</si>
  <si>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</si>
  <si>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</si>
  <si>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</si>
  <si>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</si>
  <si>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</si>
  <si>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</si>
  <si>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</si>
  <si>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</si>
  <si>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</si>
  <si>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</si>
  <si>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</si>
  <si>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</si>
  <si>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</si>
  <si>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</si>
  <si>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</si>
  <si>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</si>
  <si>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</si>
  <si>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</si>
  <si>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</si>
  <si>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</si>
  <si>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</si>
  <si>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</si>
  <si>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</si>
  <si>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</si>
  <si>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</si>
  <si>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</si>
  <si>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</si>
  <si>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</si>
  <si>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</si>
  <si>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</si>
  <si>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</si>
  <si>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</si>
  <si>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</si>
  <si>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</si>
  <si>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</si>
  <si>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</si>
  <si>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</si>
  <si>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</si>
  <si>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</si>
  <si>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</si>
  <si>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</si>
  <si>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</si>
  <si>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</si>
  <si>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</si>
  <si>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</si>
  <si>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</si>
  <si>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</si>
  <si>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</si>
  <si>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</si>
  <si>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</si>
  <si>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</si>
  <si>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</si>
  <si>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</si>
  <si>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</si>
  <si>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</si>
  <si>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</si>
  <si>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</si>
  <si>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</si>
  <si>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</si>
  <si>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</si>
  <si>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</si>
  <si>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</si>
  <si>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</si>
  <si>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</si>
  <si>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</si>
  <si>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</si>
  <si>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</si>
  <si>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</si>
  <si>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</si>
  <si>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</si>
  <si>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</si>
  <si>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</si>
  <si>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</si>
  <si>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</si>
  <si>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</si>
  <si>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</si>
  <si>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</si>
  <si>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</si>
  <si>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</si>
  <si>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</si>
  <si>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</si>
  <si>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</si>
  <si>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</si>
  <si>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</si>
  <si>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</si>
  <si>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</si>
  <si>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</si>
  <si>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</si>
  <si>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</si>
  <si>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</si>
  <si>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</si>
  <si>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</si>
  <si>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</si>
  <si>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</si>
  <si>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</si>
  <si>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</si>
  <si>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</si>
  <si>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</si>
  <si>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</si>
  <si>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</si>
  <si>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</si>
  <si>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</si>
  <si>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</si>
  <si>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</si>
  <si>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</si>
  <si>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</si>
  <si>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</si>
  <si>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</si>
  <si>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</si>
  <si>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</si>
  <si>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</si>
  <si>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</si>
  <si>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</si>
  <si>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</si>
  <si>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</si>
  <si>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</si>
  <si>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</si>
  <si>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</si>
  <si>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</si>
  <si>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</si>
  <si>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</si>
  <si>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</si>
  <si>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</si>
  <si>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</si>
  <si>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</si>
  <si>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</si>
  <si>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</si>
  <si>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</si>
  <si>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</si>
  <si>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</si>
  <si>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</si>
  <si>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</si>
  <si>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</si>
  <si>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</si>
  <si>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</si>
  <si>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</si>
  <si>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</si>
  <si>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</si>
  <si>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</si>
  <si>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</si>
  <si>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</si>
  <si>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</si>
  <si>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</si>
  <si>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</si>
  <si>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</si>
  <si>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</si>
  <si>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</si>
  <si>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</si>
  <si>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</si>
  <si>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</si>
  <si>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</si>
  <si>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</si>
  <si>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</si>
  <si>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</si>
  <si>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</si>
  <si>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</si>
  <si>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</si>
  <si>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</si>
  <si>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</si>
  <si>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</si>
  <si>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</si>
  <si>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</si>
  <si>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</si>
  <si>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</si>
  <si>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</si>
  <si>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</si>
  <si>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</si>
  <si>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</si>
  <si>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</si>
  <si>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</si>
  <si>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</si>
  <si>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</si>
  <si>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</si>
  <si>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</si>
  <si>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</si>
  <si>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</si>
  <si>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</si>
  <si>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</si>
  <si>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</si>
  <si>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</si>
  <si>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</si>
  <si>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</si>
  <si>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</si>
  <si>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</si>
  <si>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</si>
  <si>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</si>
  <si>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</si>
  <si>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</si>
  <si>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</si>
  <si>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</si>
  <si>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</si>
  <si>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</si>
  <si>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</si>
  <si>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</si>
  <si>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</si>
  <si>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</si>
  <si>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</si>
  <si>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</si>
  <si>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</si>
  <si>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</si>
  <si>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</si>
  <si>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</si>
  <si>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</si>
  <si>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</si>
  <si>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</si>
  <si>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</si>
  <si>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</si>
  <si>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</si>
  <si>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</si>
  <si>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</si>
  <si>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</si>
  <si>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</si>
  <si>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</si>
  <si>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</si>
  <si>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</si>
  <si>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</si>
  <si>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</si>
  <si>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</si>
  <si>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</si>
  <si>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</si>
  <si>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</si>
  <si>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</si>
  <si>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</si>
  <si>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</si>
  <si>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</si>
  <si>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</si>
  <si>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</si>
  <si>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</si>
  <si>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</si>
  <si>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</si>
  <si>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</si>
  <si>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</si>
  <si>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</si>
  <si>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</si>
  <si>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</si>
  <si>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</si>
  <si>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</si>
  <si>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</si>
  <si>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</si>
  <si>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</si>
  <si>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</si>
  <si>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</si>
  <si>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</si>
  <si>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</si>
  <si>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</si>
  <si>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</si>
  <si>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</si>
  <si>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</si>
  <si>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</si>
  <si>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</si>
  <si>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</si>
  <si>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</si>
  <si>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</si>
  <si>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</si>
  <si>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</si>
  <si>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</si>
  <si>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</si>
  <si>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</si>
  <si>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</si>
  <si>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</si>
  <si>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</si>
  <si>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</si>
  <si>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</si>
  <si>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</si>
  <si>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</si>
  <si>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</si>
  <si>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</si>
  <si>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</si>
  <si>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</si>
  <si>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</si>
  <si>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</si>
  <si>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</si>
  <si>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</si>
  <si>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</si>
  <si>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</si>
  <si>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</si>
  <si>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</si>
  <si>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</si>
  <si>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</si>
  <si>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</si>
  <si>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</si>
  <si>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</si>
  <si>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</si>
  <si>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</si>
  <si>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</si>
  <si>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</si>
  <si>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</si>
  <si>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</si>
  <si>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</si>
  <si>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</si>
  <si>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</si>
  <si>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</si>
  <si>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</si>
  <si>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</si>
  <si>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</si>
  <si>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</si>
  <si>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</si>
  <si>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</si>
  <si>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</si>
  <si>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</si>
  <si>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</si>
  <si>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</si>
  <si>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</si>
  <si>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</si>
  <si>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</si>
  <si>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</si>
  <si>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</si>
  <si>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</si>
  <si>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</si>
  <si>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</si>
  <si>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</si>
  <si>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</si>
  <si>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</si>
  <si>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</si>
  <si>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</si>
  <si>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</si>
  <si>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</si>
  <si>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</si>
  <si>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</si>
  <si>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</si>
  <si>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</si>
  <si>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</si>
  <si>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</si>
  <si>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</si>
  <si>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</si>
  <si>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</si>
  <si>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</si>
  <si>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</si>
  <si>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</si>
  <si>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</si>
  <si>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</si>
  <si>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</si>
  <si>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</si>
  <si>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</si>
  <si>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</si>
  <si>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</si>
  <si>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</si>
  <si>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</si>
  <si>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</si>
  <si>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</si>
  <si>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</si>
  <si>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</si>
  <si>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</si>
  <si>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</si>
  <si>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</si>
  <si>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</si>
  <si>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</si>
  <si>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</si>
  <si>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</si>
  <si>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</si>
  <si>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</si>
  <si>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</si>
  <si>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</si>
  <si>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</si>
  <si>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</si>
  <si>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</si>
  <si>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</si>
  <si>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</si>
  <si>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</si>
  <si>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</si>
  <si>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</si>
  <si>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</si>
  <si>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</si>
  <si>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</si>
  <si>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</si>
  <si>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</si>
  <si>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</si>
  <si>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</si>
  <si>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</si>
  <si>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</si>
  <si>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</si>
  <si>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</si>
  <si>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</si>
  <si>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</si>
  <si>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</si>
  <si>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</si>
  <si>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</si>
  <si>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</si>
  <si>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</si>
  <si>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</si>
  <si>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</si>
  <si>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</si>
  <si>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</si>
  <si>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</si>
  <si>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</si>
  <si>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</si>
  <si>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</si>
  <si>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</si>
  <si>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</si>
  <si>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</si>
  <si>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</si>
  <si>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</si>
  <si>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</si>
  <si>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</si>
  <si>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</si>
  <si>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</si>
  <si>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</si>
  <si>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</si>
  <si>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</si>
  <si>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</si>
  <si>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</si>
  <si>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</si>
  <si>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</si>
  <si>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</si>
  <si>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</si>
  <si>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</si>
  <si>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</si>
  <si>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</si>
  <si>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</si>
  <si>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</si>
  <si>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</si>
  <si>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</si>
  <si>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</si>
  <si>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</si>
  <si>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</si>
  <si>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</si>
  <si>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</si>
  <si>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</si>
  <si>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</si>
  <si>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</si>
  <si>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</si>
  <si>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</si>
  <si>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</si>
  <si>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</si>
  <si>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</si>
  <si>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</si>
  <si>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</si>
  <si>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</si>
  <si>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</si>
  <si>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</si>
  <si>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</si>
  <si>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</si>
  <si>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</si>
  <si>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</si>
  <si>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</si>
  <si>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</si>
  <si>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</si>
  <si>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</si>
  <si>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</si>
  <si>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</si>
  <si>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</si>
  <si>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</si>
  <si>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</si>
  <si>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</si>
  <si>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</si>
  <si>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</si>
  <si>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</si>
  <si>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</si>
  <si>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</si>
  <si>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</si>
  <si>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</si>
  <si>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</si>
  <si>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</si>
  <si>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</si>
  <si>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</si>
  <si>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</si>
  <si>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</si>
  <si>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</si>
  <si>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</si>
  <si>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</si>
  <si>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</si>
  <si>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</si>
  <si>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</si>
  <si>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</si>
  <si>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</si>
  <si>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</si>
  <si>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</si>
  <si>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</si>
  <si>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</si>
  <si>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</si>
  <si>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</si>
  <si>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</si>
  <si>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</si>
  <si>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</si>
  <si>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</si>
  <si>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</si>
  <si>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</si>
  <si>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</si>
  <si>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</si>
  <si>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</si>
  <si>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</si>
  <si>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</si>
  <si>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</si>
  <si>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</si>
  <si>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</si>
  <si>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</si>
  <si>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</si>
  <si>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</si>
  <si>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</si>
  <si>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</si>
  <si>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</si>
  <si>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</si>
  <si>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</si>
  <si>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</si>
  <si>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</si>
  <si>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</si>
  <si>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</si>
  <si>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</si>
  <si>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</si>
  <si>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</si>
  <si>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</si>
  <si>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</si>
  <si>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</si>
  <si>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</si>
  <si>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</si>
  <si>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</si>
  <si>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</si>
  <si>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</si>
  <si>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</si>
  <si>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</si>
  <si>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</si>
  <si>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</si>
  <si>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</si>
  <si>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</si>
  <si>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</si>
  <si>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</si>
  <si>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</si>
  <si>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</si>
  <si>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</si>
  <si>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</si>
  <si>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</si>
  <si>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</si>
  <si>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</si>
  <si>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</si>
  <si>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</si>
  <si>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</si>
  <si>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</si>
  <si>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</si>
  <si>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</si>
  <si>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</si>
  <si>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</si>
  <si>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</si>
  <si>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</si>
  <si>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</si>
  <si>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</si>
  <si>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</si>
  <si>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</si>
  <si>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</si>
  <si>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</si>
  <si>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</si>
  <si>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</si>
  <si>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</si>
  <si>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</si>
  <si>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</si>
  <si>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</si>
  <si>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</si>
  <si>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</si>
  <si>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</si>
  <si>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</si>
  <si>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</si>
  <si>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</si>
  <si>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</si>
  <si>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</si>
  <si>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</si>
  <si>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</si>
  <si>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</si>
  <si>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</si>
  <si>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</si>
  <si>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</si>
  <si>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</si>
  <si>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</si>
  <si>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</si>
  <si>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</si>
  <si>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</si>
  <si>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</si>
  <si>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</si>
  <si>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</si>
  <si>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</si>
  <si>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</si>
  <si>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</si>
  <si>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</si>
  <si>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</si>
  <si>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</si>
  <si>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</si>
  <si>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</si>
  <si>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</si>
  <si>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</si>
  <si>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</si>
  <si>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</si>
  <si>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</si>
  <si>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</si>
  <si>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</si>
  <si>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</si>
  <si>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</si>
  <si>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</si>
  <si>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</si>
  <si>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</si>
  <si>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</si>
  <si>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</si>
  <si>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</si>
  <si>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</si>
  <si>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</si>
  <si>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</si>
  <si>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</si>
  <si>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</si>
  <si>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</si>
  <si>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</si>
  <si>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</si>
  <si>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</si>
  <si>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</si>
  <si>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</si>
  <si>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</si>
  <si>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</si>
  <si>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</si>
  <si>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</si>
  <si>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</si>
  <si>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</si>
  <si>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</si>
  <si>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</si>
  <si>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</si>
  <si>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</si>
  <si>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</si>
  <si>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</si>
  <si>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</si>
  <si>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</si>
  <si>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</si>
  <si>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</si>
  <si>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</si>
  <si>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</si>
  <si>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</si>
  <si>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</si>
  <si>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</si>
  <si>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</si>
  <si>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</si>
  <si>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</si>
  <si>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</si>
  <si>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</si>
  <si>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</si>
  <si>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</si>
  <si>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</si>
  <si>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</si>
  <si>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</si>
  <si>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</si>
  <si>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</si>
  <si>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</si>
  <si>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</si>
  <si>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</si>
  <si>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</si>
  <si>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</si>
  <si>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</si>
  <si>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</si>
  <si>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</si>
  <si>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</si>
  <si>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</si>
  <si>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</si>
  <si>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</si>
  <si>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</si>
  <si>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</si>
  <si>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</si>
  <si>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</si>
  <si>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</si>
  <si>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</si>
  <si>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</si>
  <si>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</si>
  <si>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</si>
  <si>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</si>
  <si>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</si>
  <si>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</si>
  <si>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</si>
  <si>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</si>
  <si>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</si>
  <si>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</si>
  <si>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</si>
  <si>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</si>
  <si>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</si>
  <si>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</si>
  <si>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</si>
  <si>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</si>
  <si>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</si>
  <si>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</si>
  <si>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</si>
  <si>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</si>
  <si>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</si>
  <si>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</si>
  <si>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</si>
  <si>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</si>
  <si>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</si>
  <si>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</si>
  <si>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</si>
  <si>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</si>
  <si>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</si>
  <si>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</si>
  <si>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</si>
  <si>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</si>
  <si>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</si>
  <si>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</si>
  <si>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</si>
  <si>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</si>
  <si>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</si>
  <si>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</si>
  <si>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</si>
  <si>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</si>
  <si>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</si>
  <si>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</si>
  <si>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</si>
  <si>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</si>
  <si>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</si>
  <si>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</si>
  <si>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</si>
  <si>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</si>
  <si>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</si>
  <si>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</si>
  <si>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</si>
  <si>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</si>
  <si>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</si>
  <si>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</si>
  <si>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</si>
  <si>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</si>
  <si>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</si>
  <si>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</si>
  <si>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</si>
  <si>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</si>
  <si>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</si>
  <si>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</si>
  <si>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</si>
  <si>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</si>
  <si>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</si>
  <si>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</si>
  <si>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</si>
  <si>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</si>
  <si>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</si>
  <si>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</si>
  <si>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</si>
  <si>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</si>
  <si>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</si>
  <si>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</si>
  <si>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</si>
  <si>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</si>
  <si>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</si>
  <si>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</si>
  <si>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</si>
  <si>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</si>
  <si>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</si>
  <si>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</si>
  <si>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</si>
  <si>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</si>
  <si>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</si>
  <si>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</si>
  <si>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</si>
  <si>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</si>
  <si>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</si>
  <si>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</si>
  <si>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</si>
  <si>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</si>
  <si>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</si>
  <si>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</si>
  <si>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</si>
  <si>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</si>
  <si>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</si>
  <si>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</si>
  <si>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</si>
  <si>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</si>
  <si>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</si>
  <si>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</si>
  <si>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</si>
  <si>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</si>
  <si>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</si>
  <si>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</si>
  <si>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</si>
  <si>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</si>
  <si>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</si>
  <si>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</si>
  <si>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</si>
  <si>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</si>
  <si>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</si>
  <si>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</si>
  <si>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</si>
  <si>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</si>
  <si>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</si>
  <si>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</si>
  <si>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</si>
  <si>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</si>
  <si>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</si>
  <si>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</si>
  <si>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</si>
  <si>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</si>
  <si>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</si>
  <si>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</si>
  <si>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</si>
  <si>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</si>
  <si>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</si>
  <si>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</si>
  <si>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</si>
  <si>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</si>
  <si>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</si>
  <si>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</si>
  <si>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</si>
  <si>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</si>
  <si>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</si>
  <si>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</si>
  <si>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</si>
  <si>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</si>
  <si>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</si>
  <si>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</si>
  <si>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</si>
  <si>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</si>
  <si>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</si>
  <si>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</si>
  <si>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</si>
  <si>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</si>
  <si>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</si>
  <si>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</si>
  <si>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</si>
  <si>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</si>
  <si>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</si>
  <si>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</si>
  <si>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</si>
  <si>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</si>
  <si>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</si>
  <si>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</si>
  <si>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</si>
  <si>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</si>
  <si>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</si>
  <si>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</si>
  <si>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</si>
  <si>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</si>
  <si>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</si>
  <si>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</si>
  <si>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</si>
  <si>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</si>
  <si>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</si>
  <si>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</si>
  <si>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</si>
  <si>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</si>
  <si>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</si>
  <si>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</si>
  <si>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</si>
  <si>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</si>
  <si>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</si>
  <si>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</si>
  <si>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</si>
  <si>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</si>
  <si>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</si>
  <si>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</si>
  <si>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</si>
  <si>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</si>
  <si>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</si>
  <si>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</si>
  <si>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</si>
  <si>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</si>
  <si>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</si>
  <si>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</si>
  <si>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</si>
  <si>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</si>
  <si>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</si>
  <si>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</si>
  <si>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</si>
  <si>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</si>
  <si>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</si>
  <si>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</si>
  <si>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</si>
  <si>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</si>
  <si>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</si>
  <si>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</si>
  <si>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</si>
  <si>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</si>
  <si>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</si>
  <si>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</si>
  <si>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</si>
  <si>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</si>
  <si>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</si>
  <si>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</si>
  <si>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</si>
  <si>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</si>
  <si>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</si>
  <si>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</si>
  <si>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</si>
  <si>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</si>
  <si>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</si>
  <si>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</si>
  <si>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</si>
  <si>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</si>
  <si>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</si>
  <si>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</si>
  <si>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</si>
  <si>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</si>
  <si>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</si>
  <si>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</si>
  <si>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</si>
  <si>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</si>
  <si>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</si>
  <si>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</si>
  <si>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</si>
  <si>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</si>
  <si>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</si>
  <si>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</si>
  <si>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</si>
  <si>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</si>
  <si>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</si>
  <si>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</si>
  <si>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</si>
  <si>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</si>
  <si>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</si>
  <si>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</si>
  <si>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</si>
  <si>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</si>
  <si>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</si>
  <si>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</si>
  <si>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</si>
  <si>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</si>
  <si>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</si>
  <si>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</si>
  <si>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</si>
  <si>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</si>
  <si>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</si>
  <si>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</si>
  <si>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</si>
  <si>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</si>
  <si>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</si>
  <si>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</si>
  <si>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</si>
  <si>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</si>
  <si>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</si>
  <si>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</si>
  <si>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</si>
  <si>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</si>
  <si>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</si>
  <si>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</si>
  <si>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</si>
  <si>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</si>
  <si>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</si>
  <si>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</si>
  <si>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</si>
  <si>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</si>
  <si>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</si>
  <si>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</si>
  <si>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</si>
  <si>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</si>
  <si>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</si>
  <si>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</si>
  <si>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</si>
  <si>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</si>
  <si>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</si>
  <si>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</si>
  <si>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</si>
  <si>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</si>
  <si>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</si>
  <si>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</si>
  <si>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</si>
  <si>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</si>
  <si>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</si>
  <si>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</si>
  <si>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</si>
  <si>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</si>
  <si>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</si>
  <si>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</si>
  <si>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</si>
  <si>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</si>
  <si>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</si>
  <si>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</si>
  <si>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</si>
  <si>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</si>
  <si>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</si>
  <si>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</si>
  <si>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</si>
  <si>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</si>
  <si>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</si>
  <si>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</si>
  <si>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</si>
  <si>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</si>
  <si>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</si>
  <si>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</si>
  <si>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</si>
  <si>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</si>
  <si>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</si>
  <si>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</si>
  <si>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</si>
  <si>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</si>
  <si>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</si>
  <si>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</si>
  <si>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</si>
  <si>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</si>
  <si>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</si>
  <si>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</si>
  <si>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</si>
  <si>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</si>
  <si>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</si>
  <si>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</si>
  <si>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</si>
  <si>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</si>
  <si>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</si>
  <si>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</si>
  <si>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</si>
  <si>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</si>
  <si>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</si>
  <si>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</si>
  <si>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</si>
  <si>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</si>
  <si>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</si>
  <si>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</si>
  <si>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</si>
  <si>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</si>
  <si>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</si>
  <si>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</si>
  <si>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</si>
  <si>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</si>
  <si>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</si>
  <si>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</si>
  <si>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</si>
  <si>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</si>
  <si>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</si>
  <si>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</si>
  <si>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</si>
  <si>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</si>
  <si>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</si>
  <si>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</si>
  <si>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</si>
  <si>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</si>
  <si>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</si>
  <si>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</si>
  <si>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</si>
  <si>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</si>
  <si>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</si>
  <si>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</si>
  <si>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</si>
  <si>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</si>
  <si>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</si>
  <si>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</si>
  <si>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</si>
  <si>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</si>
  <si>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</si>
  <si>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</si>
  <si>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</si>
  <si>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</si>
  <si>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</si>
  <si>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</si>
  <si>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</si>
  <si>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</si>
  <si>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</si>
  <si>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</si>
  <si>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</si>
  <si>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</si>
  <si>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</si>
  <si>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</si>
  <si>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</si>
  <si>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</si>
  <si>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</si>
  <si>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</si>
  <si>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</si>
  <si>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</si>
  <si>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</si>
  <si>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</si>
  <si>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</si>
  <si>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</si>
  <si>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</si>
  <si>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</si>
  <si>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</si>
  <si>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</si>
  <si>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</si>
  <si>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</si>
  <si>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</si>
  <si>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</si>
  <si>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</si>
  <si>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</si>
  <si>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</si>
  <si>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</si>
  <si>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</si>
  <si>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</si>
  <si>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</si>
  <si>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</si>
  <si>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</si>
  <si>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</si>
  <si>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</si>
  <si>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</si>
  <si>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</si>
  <si>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</si>
  <si>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</si>
  <si>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</si>
  <si>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</si>
  <si>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</si>
  <si>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</si>
  <si>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</si>
  <si>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</si>
  <si>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</si>
  <si>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</si>
  <si>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</si>
  <si>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</si>
  <si>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</si>
  <si>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</si>
  <si>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</si>
  <si>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</si>
  <si>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</si>
  <si>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</si>
  <si>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</si>
  <si>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</si>
  <si>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</si>
  <si>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</si>
  <si>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</si>
  <si>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</si>
  <si>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</si>
  <si>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</si>
  <si>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</si>
  <si>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</si>
  <si>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</si>
  <si>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</si>
  <si>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</si>
  <si>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</si>
  <si>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</si>
  <si>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</si>
  <si>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</si>
  <si>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</si>
  <si>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</si>
  <si>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</si>
  <si>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</si>
  <si>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</si>
  <si>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</si>
  <si>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</si>
  <si>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</si>
  <si>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</si>
  <si>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</si>
  <si>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</si>
  <si>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</si>
  <si>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</si>
  <si>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</si>
  <si>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</si>
  <si>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</si>
  <si>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</si>
  <si>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</si>
  <si>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</si>
  <si>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</si>
  <si>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</si>
  <si>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</si>
  <si>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</si>
  <si>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</si>
  <si>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</si>
  <si>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</si>
  <si>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</si>
  <si>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</si>
  <si>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</si>
  <si>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</si>
  <si>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</si>
  <si>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</si>
  <si>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</si>
  <si>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</si>
  <si>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</si>
  <si>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</si>
  <si>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</si>
  <si>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</si>
  <si>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</si>
  <si>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</si>
  <si>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</si>
  <si>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</si>
  <si>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</si>
  <si>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</si>
  <si>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</si>
  <si>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</si>
  <si>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</si>
  <si>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</si>
  <si>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</si>
  <si>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</si>
  <si>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</si>
  <si>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</si>
  <si>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</si>
  <si>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</si>
  <si>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</si>
  <si>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</si>
  <si>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</si>
  <si>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</si>
  <si>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</si>
  <si>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</si>
  <si>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</si>
  <si>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</si>
  <si>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</si>
  <si>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</si>
  <si>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</si>
  <si>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</si>
  <si>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</si>
  <si>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</si>
  <si>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</si>
  <si>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</si>
  <si>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</si>
  <si>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</si>
  <si>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</si>
  <si>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</si>
  <si>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</si>
  <si>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</si>
  <si>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</si>
  <si>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</si>
  <si>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</si>
  <si>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</si>
  <si>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</si>
  <si>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</si>
  <si>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</si>
  <si>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</si>
  <si>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</si>
  <si>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</si>
  <si>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</si>
  <si>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</si>
  <si>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</si>
  <si>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</si>
  <si>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</si>
  <si>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</si>
  <si>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</si>
  <si>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</si>
  <si>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</si>
  <si>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</si>
  <si>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</si>
  <si>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</si>
  <si>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</si>
  <si>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</si>
  <si>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</si>
  <si>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</si>
  <si>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</si>
  <si>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</si>
  <si>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</si>
  <si>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</si>
  <si>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</si>
  <si>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</si>
  <si>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</si>
  <si>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</si>
  <si>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</si>
  <si>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</si>
  <si>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</si>
  <si>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</si>
  <si>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</si>
  <si>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</si>
  <si>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</si>
  <si>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</si>
  <si>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</si>
  <si>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</si>
  <si>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</si>
  <si>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</si>
  <si>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</si>
  <si>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</si>
  <si>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</si>
  <si>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</si>
  <si>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</si>
  <si>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</si>
  <si>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</si>
  <si>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</si>
  <si>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</si>
  <si>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</si>
  <si>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</si>
  <si>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</si>
  <si>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</si>
  <si>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</si>
  <si>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</si>
  <si>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</si>
  <si>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</si>
  <si>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</si>
  <si>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</si>
  <si>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</si>
  <si>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</si>
  <si>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</si>
  <si>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</si>
  <si>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</si>
  <si>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</si>
  <si>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</si>
  <si>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</si>
  <si>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</si>
  <si>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</si>
  <si>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</si>
  <si>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</si>
  <si>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</si>
  <si>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</si>
  <si>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</si>
  <si>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</si>
  <si>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</si>
  <si>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</si>
  <si>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</si>
  <si>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</si>
  <si>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</si>
  <si>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</si>
  <si>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</si>
  <si>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</si>
  <si>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</si>
  <si>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</si>
  <si>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</si>
  <si>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</si>
  <si>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</si>
  <si>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</si>
  <si>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</si>
  <si>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</si>
  <si>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</si>
  <si>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</si>
  <si>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</si>
  <si>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</si>
  <si>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</si>
  <si>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</si>
  <si>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</si>
  <si>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</si>
  <si>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</si>
  <si>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</si>
  <si>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</si>
  <si>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</si>
  <si>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</si>
  <si>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</si>
  <si>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</si>
  <si>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</si>
  <si>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</si>
  <si>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</si>
  <si>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</si>
  <si>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</si>
  <si>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</si>
  <si>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</si>
  <si>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</si>
  <si>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</si>
  <si>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</si>
  <si>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</si>
  <si>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</si>
  <si>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</si>
  <si>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</si>
  <si>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</si>
  <si>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</si>
  <si>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</si>
  <si>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</si>
  <si>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</si>
  <si>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</si>
  <si>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</si>
  <si>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</si>
  <si>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</si>
  <si>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</si>
  <si>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</si>
  <si>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</si>
  <si>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</si>
  <si>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</si>
  <si>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</si>
  <si>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</si>
  <si>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</si>
  <si>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</si>
  <si>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</si>
  <si>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</si>
  <si>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</si>
  <si>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</si>
  <si>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</si>
  <si>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</si>
  <si>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</si>
  <si>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</si>
  <si>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</si>
  <si>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</si>
  <si>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</si>
  <si>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</si>
  <si>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</si>
  <si>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</si>
  <si>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</si>
  <si>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</si>
  <si>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</si>
  <si>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</si>
  <si>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</si>
  <si>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</si>
  <si>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</si>
  <si>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</si>
  <si>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</si>
  <si>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</si>
  <si>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</si>
  <si>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</si>
  <si>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</si>
  <si>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</si>
  <si>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</si>
  <si>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</si>
  <si>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</si>
  <si>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</si>
  <si>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</si>
  <si>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</si>
  <si>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</si>
  <si>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</si>
  <si>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</si>
  <si>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</si>
  <si>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</si>
  <si>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</si>
  <si>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</si>
  <si>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</si>
  <si>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</si>
  <si>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</si>
  <si>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</si>
  <si>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</si>
  <si>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</si>
  <si>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</si>
  <si>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</si>
  <si>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</si>
  <si>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</si>
  <si>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</si>
  <si>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</si>
  <si>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</si>
  <si>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</si>
  <si>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</si>
  <si>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</si>
  <si>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</si>
  <si>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</si>
  <si>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</si>
  <si>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</si>
  <si>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</si>
  <si>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</si>
  <si>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</si>
  <si>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</si>
  <si>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</si>
  <si>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</si>
  <si>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</si>
  <si>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</si>
  <si>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</si>
  <si>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</si>
  <si>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</si>
  <si>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</si>
  <si>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</si>
  <si>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</si>
  <si>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</si>
  <si>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</si>
  <si>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</si>
  <si>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</si>
  <si>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</si>
  <si>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</si>
  <si>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</si>
  <si>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</si>
  <si>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</si>
  <si>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</si>
  <si>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</si>
  <si>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</si>
  <si>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</si>
  <si>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</si>
  <si>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</si>
  <si>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</si>
  <si>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</si>
  <si>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</si>
  <si>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</si>
  <si>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</si>
  <si>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</si>
  <si>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</si>
  <si>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</si>
  <si>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</si>
  <si>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</si>
  <si>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</si>
  <si>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</si>
  <si>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</si>
  <si>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</si>
  <si>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</si>
  <si>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</si>
  <si>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</si>
  <si>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</si>
  <si>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</si>
  <si>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</si>
  <si>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</si>
  <si>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</si>
  <si>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</si>
  <si>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</si>
  <si>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</si>
  <si>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</si>
  <si>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</si>
  <si>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</si>
  <si>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</si>
  <si>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</si>
  <si>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</si>
  <si>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</si>
  <si>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</si>
  <si>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</si>
  <si>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</si>
  <si>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</si>
  <si>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</si>
  <si>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</si>
  <si>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</si>
  <si>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</si>
  <si>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</si>
  <si>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</si>
  <si>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</si>
  <si>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</si>
  <si>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</si>
  <si>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</si>
  <si>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</si>
  <si>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</si>
  <si>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</si>
  <si>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</si>
  <si>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</si>
  <si>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</si>
  <si>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</si>
  <si>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</si>
  <si>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</si>
  <si>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</si>
  <si>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</si>
  <si>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</si>
  <si>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</si>
  <si>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</si>
  <si>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</si>
  <si>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</si>
  <si>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</si>
  <si>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</si>
  <si>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</si>
  <si>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</si>
  <si>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</si>
  <si>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</si>
  <si>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</si>
  <si>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</si>
  <si>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</si>
  <si>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</si>
  <si>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</si>
  <si>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</si>
  <si>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</si>
  <si>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</si>
  <si>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</si>
  <si>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</si>
  <si>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</si>
  <si>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</si>
  <si>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</si>
  <si>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</si>
  <si>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</si>
  <si>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</si>
  <si>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</si>
  <si>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</si>
  <si>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</si>
  <si>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</si>
  <si>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</si>
  <si>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</si>
  <si>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</si>
  <si>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</si>
  <si>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</si>
  <si>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</si>
  <si>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</si>
  <si>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</si>
  <si>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</si>
  <si>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</si>
  <si>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</si>
  <si>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</si>
  <si>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</si>
  <si>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</si>
  <si>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</si>
  <si>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</si>
  <si>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</si>
  <si>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</si>
  <si>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</si>
  <si>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</si>
  <si>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</si>
  <si>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</si>
  <si>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</si>
  <si>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</si>
  <si>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</si>
  <si>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</si>
  <si>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</si>
  <si>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</si>
  <si>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</si>
  <si>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</si>
  <si>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</si>
  <si>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</si>
  <si>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</si>
  <si>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</si>
  <si>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</si>
  <si>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</si>
  <si>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</si>
  <si>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</si>
  <si>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</si>
  <si>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</si>
  <si>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</si>
  <si>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</si>
  <si>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</si>
  <si>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</si>
  <si>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</si>
  <si>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</si>
  <si>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</si>
  <si>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</si>
  <si>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</si>
  <si>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</si>
  <si>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</si>
  <si>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</si>
  <si>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</si>
  <si>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</si>
  <si>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</si>
  <si>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</si>
  <si>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</si>
  <si>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</si>
  <si>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</si>
  <si>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</si>
  <si>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</si>
  <si>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</si>
  <si>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</si>
  <si>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</si>
  <si>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</si>
  <si>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</si>
  <si>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</si>
  <si>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</si>
  <si>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</si>
  <si>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</si>
  <si>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</si>
  <si>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</si>
  <si>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</si>
  <si>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</si>
  <si>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</si>
  <si>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</si>
  <si>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</si>
  <si>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</si>
  <si>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</si>
  <si>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</si>
  <si>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</si>
  <si>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</si>
  <si>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</si>
  <si>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</si>
  <si>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</si>
  <si>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</si>
  <si>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</si>
  <si>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</si>
  <si>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</si>
  <si>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</si>
  <si>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</si>
  <si>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</si>
  <si>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</si>
  <si>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</si>
  <si>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</si>
  <si>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</si>
  <si>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</si>
  <si>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</si>
  <si>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</si>
  <si>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</si>
  <si>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</si>
  <si>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</si>
  <si>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</si>
  <si>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</si>
  <si>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</si>
  <si>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</si>
  <si>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</si>
  <si>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</si>
  <si>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</si>
  <si>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</si>
  <si>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</si>
  <si>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</si>
  <si>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</si>
  <si>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</si>
  <si>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</si>
  <si>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</si>
  <si>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</si>
  <si>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</si>
  <si>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</si>
  <si>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</si>
  <si>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</si>
  <si>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</si>
  <si>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</si>
  <si>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</si>
  <si>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</si>
  <si>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</si>
  <si>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</si>
  <si>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</si>
  <si>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</si>
  <si>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</si>
  <si>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</si>
  <si>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</si>
  <si>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</si>
  <si>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</si>
  <si>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</si>
  <si>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</si>
  <si>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</si>
  <si>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</si>
  <si>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</si>
  <si>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</si>
  <si>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</si>
  <si>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</si>
  <si>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</si>
  <si>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</si>
  <si>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</si>
  <si>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</si>
  <si>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</si>
  <si>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</si>
  <si>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</si>
  <si>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</si>
  <si>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</si>
  <si>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</si>
  <si>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</si>
  <si>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</si>
  <si>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</si>
  <si>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</si>
  <si>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</si>
  <si>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</si>
  <si>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</si>
  <si>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</si>
  <si>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</si>
  <si>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</si>
  <si>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</si>
  <si>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</si>
  <si>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</si>
  <si>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</si>
  <si>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</si>
  <si>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</si>
  <si>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</si>
  <si>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</si>
  <si>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</si>
  <si>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</si>
  <si>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</si>
  <si>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</si>
  <si>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</si>
  <si>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</si>
  <si>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</si>
  <si>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</si>
  <si>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</si>
  <si>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</si>
  <si>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</si>
  <si>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</si>
  <si>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</si>
  <si>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</si>
  <si>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</si>
  <si>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</si>
  <si>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</si>
  <si>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</si>
  <si>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</si>
  <si>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</si>
  <si>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</si>
  <si>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</si>
  <si>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</si>
  <si>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</si>
  <si>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</si>
  <si>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</si>
  <si>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</si>
  <si>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</si>
  <si>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</si>
  <si>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</si>
  <si>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</si>
  <si>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</si>
  <si>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</si>
  <si>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</si>
  <si>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</si>
  <si>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</si>
  <si>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</si>
  <si>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</si>
  <si>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</si>
  <si>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</si>
  <si>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</si>
  <si>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</si>
  <si>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</si>
  <si>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</si>
  <si>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</si>
  <si>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</si>
  <si>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</si>
  <si>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</si>
  <si>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</si>
  <si>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</si>
  <si>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</si>
  <si>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</si>
  <si>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</si>
  <si>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</si>
  <si>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</si>
  <si>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</si>
  <si>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</si>
  <si>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</si>
  <si>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</si>
  <si>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</si>
  <si>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</si>
  <si>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</si>
  <si>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</si>
  <si>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</si>
  <si>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</si>
  <si>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</si>
  <si>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</si>
  <si>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</si>
  <si>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</si>
  <si>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</si>
  <si>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</si>
  <si>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</si>
  <si>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</si>
  <si>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</si>
  <si>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</si>
  <si>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</si>
  <si>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</si>
  <si>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</si>
  <si>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</si>
  <si>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</si>
  <si>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</si>
  <si>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</si>
  <si>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</si>
  <si>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</si>
  <si>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</si>
  <si>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</si>
  <si>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</si>
  <si>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</si>
  <si>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</si>
  <si>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</si>
  <si>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</si>
  <si>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</si>
  <si>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</si>
  <si>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</si>
  <si>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</si>
  <si>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</si>
  <si>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</si>
  <si>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</si>
  <si>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</si>
  <si>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</si>
  <si>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</si>
  <si>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</si>
  <si>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</si>
  <si>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</si>
  <si>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</si>
  <si>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</si>
  <si>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</si>
  <si>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</si>
  <si>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</si>
  <si>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</si>
  <si>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</si>
  <si>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</si>
  <si>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</si>
  <si>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</si>
  <si>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</si>
  <si>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</si>
  <si>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</si>
  <si>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</si>
  <si>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</si>
  <si>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</si>
  <si>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</si>
  <si>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</si>
  <si>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</si>
  <si>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</si>
  <si>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</si>
  <si>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</si>
  <si>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</si>
  <si>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</si>
  <si>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</si>
  <si>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</si>
  <si>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</si>
  <si>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</si>
  <si>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</si>
  <si>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</si>
  <si>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</si>
  <si>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</si>
  <si>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</si>
  <si>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</si>
  <si>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</si>
  <si>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</si>
  <si>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</si>
  <si>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</si>
  <si>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</si>
  <si>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</si>
  <si>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</si>
  <si>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</si>
  <si>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</si>
  <si>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</si>
  <si>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</si>
  <si>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</si>
  <si>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</si>
  <si>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</si>
  <si>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</si>
  <si>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</si>
  <si>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</si>
  <si>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</si>
  <si>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</si>
  <si>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</si>
  <si>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</si>
  <si>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</si>
  <si>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</si>
  <si>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</si>
  <si>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</si>
  <si>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</si>
  <si>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</si>
  <si>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</si>
  <si>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</si>
  <si>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</si>
  <si>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</si>
  <si>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</si>
  <si>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</si>
  <si>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</si>
  <si>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</si>
  <si>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</si>
  <si>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</si>
  <si>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</si>
  <si>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</si>
  <si>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</si>
  <si>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</si>
  <si>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</si>
  <si>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</si>
  <si>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</si>
  <si>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</si>
  <si>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</si>
  <si>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</si>
  <si>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</si>
  <si>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</si>
  <si>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</si>
  <si>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</si>
  <si>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</si>
  <si>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</si>
  <si>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</si>
  <si>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</si>
  <si>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</si>
  <si>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</si>
  <si>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</si>
  <si>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</si>
  <si>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</si>
  <si>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</si>
  <si>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</si>
  <si>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</si>
  <si>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</si>
  <si>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</si>
  <si>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</si>
  <si>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</si>
  <si>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</si>
  <si>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</si>
  <si>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</si>
  <si>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</si>
  <si>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</si>
  <si>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</si>
  <si>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</si>
  <si>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</si>
  <si>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</si>
  <si>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</si>
  <si>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</si>
  <si>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</si>
  <si>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</si>
  <si>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</si>
  <si>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</si>
  <si>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</si>
  <si>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</si>
  <si>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</si>
  <si>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</si>
  <si>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</si>
  <si>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</si>
  <si>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</si>
  <si>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</si>
  <si>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</si>
  <si>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</si>
  <si>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</si>
  <si>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</si>
  <si>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</si>
  <si>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</si>
  <si>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</si>
  <si>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</si>
  <si>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</si>
  <si>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</si>
  <si>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</si>
  <si>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</si>
  <si>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</si>
  <si>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</si>
  <si>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</si>
  <si>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</si>
  <si>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</si>
  <si>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</si>
  <si>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</si>
  <si>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</si>
  <si>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</si>
  <si>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</si>
  <si>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</si>
  <si>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</si>
  <si>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</si>
  <si>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</si>
  <si>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</si>
  <si>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</si>
  <si>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</si>
  <si>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</si>
  <si>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</si>
  <si>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</si>
  <si>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</si>
  <si>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</si>
  <si>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</si>
  <si>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</si>
  <si>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</si>
  <si>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</si>
  <si>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</si>
  <si>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</si>
  <si>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</si>
  <si>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</si>
  <si>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</si>
  <si>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</si>
  <si>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</si>
  <si>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</si>
  <si>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</si>
  <si>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</si>
  <si>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</si>
  <si>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</si>
  <si>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</si>
  <si>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</si>
  <si>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</si>
  <si>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</si>
  <si>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</si>
  <si>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</si>
  <si>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</si>
  <si>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</si>
  <si>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</si>
  <si>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</si>
  <si>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</si>
  <si>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</si>
  <si>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</si>
  <si>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</si>
  <si>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</si>
  <si>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</si>
  <si>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</si>
  <si>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</si>
  <si>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</si>
  <si>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</si>
  <si>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</si>
  <si>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</si>
  <si>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</si>
  <si>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</si>
  <si>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</si>
  <si>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</si>
  <si>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</si>
  <si>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</si>
  <si>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</si>
  <si>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</si>
  <si>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</si>
  <si>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</si>
  <si>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</si>
  <si>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</si>
  <si>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</si>
  <si>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</si>
  <si>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</si>
  <si>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</si>
  <si>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</si>
  <si>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</si>
  <si>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</si>
  <si>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</si>
  <si>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</si>
  <si>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</si>
  <si>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</si>
  <si>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</si>
  <si>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</si>
  <si>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</si>
  <si>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</si>
  <si>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</si>
  <si>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</si>
  <si>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</si>
  <si>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</si>
  <si>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</si>
  <si>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</si>
  <si>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</si>
  <si>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</si>
  <si>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</si>
  <si>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</si>
  <si>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</si>
  <si>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</si>
  <si>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</si>
  <si>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</si>
  <si>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</si>
  <si>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</si>
  <si>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</si>
  <si>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</si>
  <si>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</si>
  <si>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</si>
  <si>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</si>
  <si>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</si>
  <si>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</si>
  <si>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</si>
  <si>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</si>
  <si>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</si>
  <si>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</si>
  <si>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</si>
  <si>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</si>
  <si>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</si>
  <si>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</si>
  <si>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</si>
  <si>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</si>
  <si>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</si>
  <si>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</si>
  <si>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</si>
  <si>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</si>
  <si>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</si>
  <si>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</si>
  <si>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</si>
  <si>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</si>
  <si>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</si>
  <si>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</si>
  <si>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</si>
  <si>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</si>
  <si>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</si>
  <si>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</si>
  <si>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</si>
  <si>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</si>
  <si>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</si>
  <si>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</si>
  <si>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</si>
  <si>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</si>
  <si>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</si>
  <si>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</si>
  <si>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</si>
  <si>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</si>
  <si>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</si>
  <si>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</si>
  <si>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</si>
  <si>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</si>
  <si>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</si>
  <si>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</si>
  <si>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</si>
  <si>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</si>
  <si>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</si>
  <si>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</si>
  <si>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</si>
  <si>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</si>
  <si>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</si>
  <si>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</si>
  <si>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</si>
  <si>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</si>
  <si>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</si>
  <si>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</si>
  <si>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</si>
  <si>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</si>
  <si>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</si>
  <si>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</si>
  <si>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</si>
  <si>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</si>
  <si>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</si>
  <si>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</si>
  <si>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</si>
  <si>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</si>
  <si>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</si>
  <si>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</si>
  <si>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</si>
  <si>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</si>
  <si>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</si>
  <si>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</si>
  <si>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</si>
  <si>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</si>
  <si>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</si>
  <si>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</si>
  <si>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</si>
  <si>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</si>
  <si>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</si>
  <si>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</si>
  <si>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</si>
  <si>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</si>
  <si>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</si>
  <si>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</si>
  <si>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</si>
  <si>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</si>
  <si>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</si>
  <si>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</si>
  <si>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</si>
  <si>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</si>
  <si>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</si>
  <si>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</si>
  <si>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</si>
  <si>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</si>
  <si>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</si>
  <si>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</si>
  <si>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</si>
  <si>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</si>
  <si>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</si>
  <si>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</si>
  <si>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</si>
  <si>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</si>
  <si>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</si>
  <si>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</si>
  <si>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</si>
  <si>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</si>
  <si>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</si>
  <si>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</si>
  <si>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</si>
  <si>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</si>
  <si>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</si>
  <si>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</si>
  <si>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</si>
  <si>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</si>
  <si>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</si>
  <si>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</si>
  <si>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</si>
  <si>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</si>
  <si>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</si>
  <si>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</si>
  <si>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</si>
  <si>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</si>
  <si>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</si>
  <si>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</si>
  <si>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</si>
  <si>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</si>
  <si>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</si>
  <si>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</si>
  <si>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</si>
  <si>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</si>
  <si>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</si>
  <si>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</si>
  <si>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</si>
  <si>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</si>
  <si>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</si>
  <si>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</si>
  <si>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</si>
  <si>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</si>
  <si>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</si>
  <si>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</si>
  <si>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</si>
  <si>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</si>
  <si>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</si>
  <si>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</si>
  <si>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</si>
  <si>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</si>
  <si>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</si>
  <si>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</si>
  <si>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</si>
  <si>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</si>
  <si>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</si>
  <si>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</si>
  <si>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</si>
  <si>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</si>
  <si>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</si>
  <si>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</si>
  <si>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</si>
  <si>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</si>
  <si>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</si>
  <si>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</si>
  <si>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</si>
  <si>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</si>
  <si>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</si>
  <si>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</si>
  <si>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</si>
  <si>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</si>
  <si>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</si>
  <si>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</si>
  <si>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</si>
  <si>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</si>
  <si>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</si>
  <si>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</si>
  <si>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</si>
  <si>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</si>
  <si>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</si>
  <si>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</si>
  <si>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</si>
  <si>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</si>
  <si>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</si>
  <si>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</si>
  <si>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</si>
  <si>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</si>
  <si>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</si>
  <si>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</si>
  <si>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</si>
  <si>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</si>
  <si>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</si>
  <si>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</si>
  <si>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</si>
  <si>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</si>
  <si>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</si>
  <si>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</si>
  <si>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</si>
  <si>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</si>
  <si>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</si>
  <si>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</si>
  <si>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</si>
  <si>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</si>
  <si>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</si>
  <si>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</si>
  <si>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</si>
  <si>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</si>
  <si>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</si>
  <si>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</si>
  <si>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</si>
  <si>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</si>
  <si>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</si>
  <si>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</si>
  <si>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</si>
  <si>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</si>
  <si>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</si>
  <si>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</si>
  <si>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</si>
  <si>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</si>
  <si>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</si>
  <si>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</si>
  <si>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</si>
  <si>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</si>
  <si>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</si>
  <si>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</si>
  <si>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</si>
  <si>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</si>
  <si>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</si>
  <si>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</si>
  <si>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</si>
  <si>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</si>
  <si>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</si>
  <si>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</si>
  <si>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</si>
  <si>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</si>
  <si>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</si>
  <si>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</si>
  <si>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</si>
  <si>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</si>
  <si>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</si>
  <si>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</si>
  <si>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</si>
  <si>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</si>
  <si>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</si>
  <si>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</si>
  <si>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</si>
  <si>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</si>
  <si>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</si>
  <si>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</si>
  <si>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</si>
  <si>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</si>
  <si>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</si>
  <si>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</si>
  <si>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</si>
  <si>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</si>
  <si>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</si>
  <si>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</si>
  <si>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</si>
  <si>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</si>
  <si>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</si>
  <si>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</si>
  <si>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</si>
  <si>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</si>
  <si>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</si>
  <si>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</si>
  <si>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</si>
  <si>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</si>
  <si>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</si>
  <si>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</si>
  <si>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</si>
  <si>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</si>
  <si>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</si>
  <si>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</si>
  <si>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</si>
  <si>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</si>
  <si>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</si>
  <si>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</si>
  <si>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</si>
  <si>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</si>
  <si>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</si>
  <si>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</si>
  <si>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</si>
  <si>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</si>
  <si>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</si>
  <si>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</si>
  <si>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</si>
  <si>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</si>
  <si>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</si>
  <si>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</si>
  <si>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</si>
  <si>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</si>
  <si>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</si>
  <si>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</si>
  <si>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</si>
  <si>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</si>
  <si>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</si>
  <si>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</si>
  <si>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</si>
  <si>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</si>
  <si>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</si>
  <si>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</si>
  <si>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</si>
  <si>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</si>
  <si>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</si>
  <si>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</si>
  <si>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</si>
  <si>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</si>
  <si>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</si>
  <si>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</si>
  <si>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</si>
  <si>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</si>
  <si>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</si>
  <si>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</si>
  <si>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</si>
  <si>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</si>
  <si>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</si>
  <si>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</si>
  <si>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</si>
  <si>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</si>
  <si>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</si>
  <si>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</si>
  <si>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</si>
  <si>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</si>
  <si>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</si>
  <si>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</si>
  <si>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</si>
  <si>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</si>
  <si>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</si>
  <si>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</si>
  <si>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</si>
  <si>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</si>
  <si>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</si>
  <si>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</si>
  <si>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</si>
  <si>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</si>
  <si>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</si>
  <si>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</si>
  <si>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</si>
  <si>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</si>
  <si>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</si>
  <si>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</si>
  <si>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</si>
  <si>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</si>
  <si>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</si>
  <si>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</si>
  <si>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</si>
  <si>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</si>
  <si>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</si>
  <si>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</si>
  <si>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</si>
  <si>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</si>
  <si>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</si>
  <si>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</si>
  <si>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</si>
  <si>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</si>
  <si>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</si>
  <si>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</si>
  <si>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</si>
  <si>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</si>
  <si>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</si>
  <si>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</si>
  <si>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</si>
  <si>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</si>
  <si>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</si>
  <si>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</si>
  <si>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</si>
  <si>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</si>
  <si>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</si>
  <si>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</si>
  <si>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</si>
  <si>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</si>
  <si>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</si>
  <si>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</si>
  <si>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</si>
  <si>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</si>
  <si>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</si>
  <si>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</si>
  <si>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</si>
  <si>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</si>
  <si>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</si>
  <si>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</si>
  <si>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</si>
  <si>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</si>
  <si>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</si>
  <si>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</si>
  <si>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</si>
  <si>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</si>
  <si>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</si>
  <si>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</si>
  <si>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</si>
  <si>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</si>
  <si>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</si>
  <si>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</si>
  <si>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</si>
  <si>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</si>
  <si>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</si>
  <si>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</si>
  <si>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</si>
  <si>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</si>
  <si>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</si>
  <si>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</si>
  <si>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</si>
  <si>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</si>
  <si>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</si>
  <si>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</si>
  <si>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</si>
  <si>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</si>
  <si>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</si>
  <si>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</si>
  <si>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</si>
  <si>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</si>
  <si>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</si>
  <si>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</si>
  <si>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</si>
  <si>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</si>
  <si>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</si>
  <si>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</si>
  <si>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</si>
  <si>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</si>
  <si>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</si>
  <si>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</si>
  <si>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</si>
  <si>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</si>
  <si>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</si>
  <si>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</si>
  <si>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</si>
  <si>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</si>
  <si>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</si>
  <si>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</si>
  <si>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</si>
  <si>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</si>
  <si>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</si>
  <si>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</si>
  <si>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</si>
  <si>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</si>
  <si>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</si>
  <si>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</si>
  <si>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</si>
  <si>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</si>
  <si>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</si>
  <si>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</si>
  <si>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</si>
  <si>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</si>
  <si>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</si>
  <si>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</si>
  <si>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</si>
  <si>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</si>
  <si>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</si>
  <si>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</si>
  <si>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</si>
  <si>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</si>
  <si>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</si>
  <si>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</si>
  <si>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</si>
  <si>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</si>
  <si>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</si>
  <si>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</si>
  <si>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</si>
  <si>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</si>
  <si>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</si>
  <si>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</si>
  <si>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</si>
  <si>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</si>
  <si>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</si>
  <si>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</si>
  <si>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</si>
  <si>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</si>
  <si>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</si>
  <si>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</si>
  <si>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</si>
  <si>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</si>
  <si>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</si>
  <si>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</si>
  <si>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</si>
  <si>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</si>
  <si>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</si>
  <si>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</si>
  <si>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</si>
  <si>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</si>
  <si>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</si>
  <si>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</si>
  <si>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</si>
  <si>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</si>
  <si>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</si>
  <si>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</si>
  <si>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</si>
  <si>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</si>
  <si>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</si>
  <si>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</si>
  <si>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</si>
  <si>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</si>
  <si>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</si>
  <si>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</si>
  <si>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</si>
  <si>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</si>
  <si>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</si>
  <si>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</si>
  <si>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</si>
  <si>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</si>
  <si>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</si>
  <si>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</si>
  <si>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</si>
  <si>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</si>
  <si>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</si>
  <si>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</si>
  <si>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</si>
  <si>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</si>
  <si>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</si>
  <si>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</si>
  <si>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</si>
  <si>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</si>
  <si>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</si>
  <si>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</si>
  <si>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</si>
  <si>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</si>
  <si>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</si>
  <si>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</si>
  <si>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</si>
  <si>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</si>
  <si>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</si>
  <si>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</si>
  <si>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</si>
  <si>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</si>
  <si>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</si>
  <si>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</si>
  <si>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</si>
  <si>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</si>
  <si>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</si>
  <si>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</si>
  <si>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</si>
  <si>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</si>
  <si>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</si>
  <si>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</si>
  <si>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</si>
  <si>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</si>
  <si>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</si>
  <si>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</si>
  <si>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</si>
  <si>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</si>
  <si>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</si>
  <si>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</si>
  <si>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</si>
  <si>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</si>
  <si>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</si>
  <si>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</si>
  <si>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</si>
  <si>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</si>
  <si>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</si>
  <si>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</si>
  <si>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</si>
  <si>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</si>
  <si>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</si>
  <si>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</si>
  <si>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</si>
  <si>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</si>
  <si>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</si>
  <si>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</si>
  <si>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</si>
  <si>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</si>
  <si>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</si>
  <si>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</si>
  <si>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</si>
  <si>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</si>
  <si>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</si>
  <si>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</si>
  <si>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</si>
  <si>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</si>
  <si>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</si>
  <si>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</si>
  <si>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</si>
  <si>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</si>
  <si>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</si>
  <si>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</si>
  <si>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</si>
  <si>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</si>
  <si>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</si>
  <si>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</si>
  <si>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</si>
  <si>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</si>
  <si>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</si>
  <si>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</si>
  <si>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</si>
  <si>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</si>
  <si>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</si>
  <si>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</si>
  <si>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</si>
  <si>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</si>
  <si>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</si>
  <si>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</si>
  <si>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</si>
  <si>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</si>
  <si>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</si>
  <si>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</si>
  <si>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</si>
  <si>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</si>
  <si>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</si>
  <si>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</si>
  <si>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</si>
  <si>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</si>
  <si>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</si>
  <si>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</si>
  <si>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</si>
  <si>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</si>
  <si>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</si>
  <si>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</si>
  <si>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</si>
  <si>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</si>
  <si>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</si>
  <si>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</si>
  <si>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</si>
  <si>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</si>
  <si>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</si>
  <si>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</si>
  <si>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</si>
  <si>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</si>
  <si>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</si>
  <si>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</si>
  <si>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</si>
  <si>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</si>
  <si>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</si>
  <si>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</si>
  <si>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</si>
  <si>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</si>
  <si>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</si>
  <si>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</si>
  <si>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</si>
  <si>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</si>
  <si>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</si>
  <si>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</si>
  <si>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</si>
  <si>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</si>
  <si>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</si>
  <si>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</si>
  <si>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</si>
  <si>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</si>
  <si>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</si>
  <si>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</si>
  <si>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</si>
  <si>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</si>
  <si>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</si>
  <si>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</si>
  <si>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</si>
  <si>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</si>
  <si>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</si>
  <si>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</si>
  <si>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</si>
  <si>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</si>
  <si>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</si>
  <si>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</si>
  <si>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</si>
  <si>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</si>
  <si>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</si>
  <si>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</si>
  <si>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</si>
  <si>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</si>
  <si>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</si>
  <si>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</si>
  <si>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</si>
  <si>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</si>
  <si>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</si>
  <si>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</si>
  <si>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</si>
  <si>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</si>
  <si>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</si>
  <si>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</si>
  <si>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</si>
  <si>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</si>
  <si>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</si>
  <si>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</si>
  <si>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</si>
  <si>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</si>
  <si>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</si>
  <si>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</si>
  <si>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</si>
  <si>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</si>
  <si>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</si>
  <si>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</si>
  <si>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</si>
  <si>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</si>
  <si>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</si>
  <si>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</si>
  <si>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</si>
  <si>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</si>
  <si>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</si>
  <si>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</si>
  <si>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</si>
  <si>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</si>
  <si>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</si>
  <si>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</si>
  <si>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</si>
  <si>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</si>
  <si>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</si>
  <si>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</si>
  <si>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</si>
  <si>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</si>
  <si>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</si>
  <si>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</si>
  <si>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</si>
  <si>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</si>
  <si>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</si>
  <si>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</si>
  <si>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</si>
  <si>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</si>
  <si>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</si>
  <si>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</si>
  <si>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</si>
  <si>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</si>
  <si>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</si>
  <si>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</si>
  <si>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</si>
  <si>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</si>
  <si>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</si>
  <si>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</si>
  <si>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</si>
  <si>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</si>
  <si>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</si>
  <si>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</si>
  <si>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</si>
  <si>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</si>
  <si>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</si>
  <si>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</si>
  <si>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</si>
  <si>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</si>
  <si>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</si>
  <si>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</si>
  <si>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</si>
  <si>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</si>
  <si>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</si>
  <si>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</si>
  <si>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</si>
  <si>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</si>
  <si>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</si>
  <si>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</si>
  <si>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</si>
  <si>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</si>
  <si>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</si>
  <si>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</si>
  <si>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</si>
  <si>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</si>
  <si>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</si>
  <si>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</si>
  <si>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</si>
  <si>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</si>
  <si>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</si>
  <si>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</si>
  <si>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</si>
  <si>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</si>
  <si>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</si>
  <si>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</si>
  <si>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</si>
  <si>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</si>
  <si>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</si>
  <si>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</si>
  <si>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</si>
  <si>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</si>
  <si>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</si>
  <si>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</si>
  <si>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</si>
  <si>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</si>
  <si>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</si>
  <si>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</si>
  <si>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</si>
  <si>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</si>
  <si>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</si>
  <si>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</si>
  <si>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</si>
  <si>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</si>
  <si>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</si>
  <si>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</si>
  <si>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</si>
  <si>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</si>
  <si>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</si>
  <si>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</si>
  <si>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</si>
  <si>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</si>
  <si>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</si>
  <si>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</si>
  <si>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</si>
  <si>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</si>
  <si>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</si>
  <si>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</si>
  <si>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</si>
  <si>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</si>
  <si>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</si>
  <si>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</si>
  <si>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</si>
  <si>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</si>
  <si>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</si>
  <si>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</si>
  <si>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</si>
  <si>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</si>
  <si>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</si>
  <si>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</si>
  <si>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</si>
  <si>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</si>
  <si>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</si>
  <si>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</si>
  <si>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</si>
  <si>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</si>
  <si>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</si>
  <si>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</si>
  <si>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</si>
  <si>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</si>
  <si>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</si>
  <si>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</si>
  <si>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</si>
  <si>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</si>
  <si>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</si>
  <si>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</si>
  <si>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</si>
  <si>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</si>
  <si>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</si>
  <si>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</si>
  <si>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</si>
  <si>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</si>
  <si>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</si>
  <si>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</si>
  <si>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</si>
  <si>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</si>
  <si>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</si>
  <si>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</si>
  <si>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</si>
  <si>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</si>
  <si>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</si>
  <si>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</si>
  <si>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</si>
  <si>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</si>
  <si>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</si>
  <si>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</si>
  <si>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</si>
  <si>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</si>
  <si>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</si>
  <si>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</si>
  <si>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</si>
  <si>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</si>
  <si>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</si>
  <si>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</si>
  <si>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</si>
  <si>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</si>
  <si>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</si>
  <si>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</si>
  <si>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</si>
  <si>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</si>
  <si>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</si>
  <si>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</si>
  <si>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</si>
  <si>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</si>
  <si>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</si>
  <si>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</si>
  <si>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</si>
  <si>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</si>
  <si>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</si>
  <si>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</si>
  <si>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</si>
  <si>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</si>
  <si>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</si>
  <si>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</si>
  <si>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</si>
  <si>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</si>
  <si>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</si>
  <si>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</si>
  <si>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</si>
  <si>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</si>
  <si>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</si>
  <si>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</si>
  <si>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</si>
  <si>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</si>
  <si>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</si>
  <si>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</si>
  <si>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</si>
  <si>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</si>
  <si>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</si>
  <si>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</si>
  <si>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</si>
  <si>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</si>
  <si>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</si>
  <si>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</si>
  <si>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</si>
  <si>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</si>
  <si>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</si>
  <si>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</si>
  <si>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</si>
  <si>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</si>
  <si>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</si>
  <si>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</si>
  <si>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</si>
  <si>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</si>
  <si>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</si>
  <si>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</si>
  <si>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</si>
  <si>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</si>
  <si>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</si>
  <si>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</si>
  <si>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</si>
  <si>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</si>
  <si>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</si>
  <si>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</si>
  <si>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</si>
  <si>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</si>
  <si>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</si>
  <si>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</si>
  <si>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</si>
  <si>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</si>
  <si>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</si>
  <si>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</si>
  <si>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</si>
  <si>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</si>
  <si>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</si>
  <si>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</si>
  <si>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</si>
  <si>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</si>
  <si>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</si>
  <si>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</si>
  <si>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</si>
  <si>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</si>
  <si>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</si>
  <si>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</si>
  <si>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</si>
  <si>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</si>
  <si>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</si>
  <si>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</si>
  <si>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</si>
  <si>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</si>
  <si>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</si>
  <si>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</si>
  <si>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</si>
  <si>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</si>
  <si>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</si>
  <si>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</si>
  <si>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</si>
  <si>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</si>
  <si>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</si>
  <si>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</si>
  <si>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</si>
  <si>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</si>
  <si>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</si>
  <si>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</si>
  <si>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</si>
  <si>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</si>
  <si>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</si>
  <si>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</si>
  <si>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</si>
  <si>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</si>
  <si>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</si>
  <si>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</si>
  <si>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</si>
  <si>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</si>
  <si>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</si>
  <si>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</si>
  <si>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</si>
  <si>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</si>
  <si>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</si>
  <si>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</si>
  <si>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</si>
  <si>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</si>
  <si>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</si>
  <si>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</si>
  <si>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</si>
  <si>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</si>
  <si>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</si>
  <si>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</si>
  <si>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</si>
  <si>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</si>
  <si>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</si>
  <si>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</si>
  <si>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</si>
  <si>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</si>
  <si>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</si>
  <si>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</si>
  <si>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</si>
  <si>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</si>
  <si>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</si>
  <si>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</si>
  <si>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</si>
  <si>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</si>
  <si>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</si>
  <si>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</si>
  <si>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</si>
  <si>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</si>
  <si>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</si>
  <si>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</si>
  <si>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</si>
  <si>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</si>
  <si>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</si>
  <si>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</si>
  <si>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</si>
  <si>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</si>
  <si>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</si>
  <si>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</si>
  <si>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</si>
  <si>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</si>
  <si>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</si>
  <si>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</si>
  <si>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</si>
  <si>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</si>
  <si>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</si>
  <si>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</si>
  <si>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</si>
  <si>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</si>
  <si>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</si>
  <si>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</si>
  <si>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</si>
  <si>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</si>
  <si>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</si>
  <si>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</si>
  <si>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</si>
  <si>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</si>
  <si>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</si>
  <si>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</si>
  <si>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</si>
  <si>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</si>
  <si>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</si>
  <si>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</si>
  <si>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</si>
  <si>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</si>
  <si>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</si>
  <si>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</si>
  <si>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</si>
  <si>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</si>
  <si>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</si>
  <si>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</si>
  <si>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</si>
  <si>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</si>
  <si>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</si>
  <si>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</si>
  <si>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</si>
  <si>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</si>
  <si>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</si>
  <si>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</si>
  <si>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</si>
  <si>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</si>
  <si>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</si>
  <si>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</si>
  <si>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</si>
  <si>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</si>
  <si>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</si>
  <si>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</si>
  <si>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</si>
  <si>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</si>
  <si>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</si>
  <si>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</si>
  <si>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</si>
  <si>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</si>
  <si>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</si>
  <si>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</si>
  <si>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</si>
  <si>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</si>
  <si>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</si>
  <si>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</si>
  <si>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</si>
  <si>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</si>
  <si>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</si>
  <si>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</si>
  <si>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</si>
  <si>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</si>
  <si>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</si>
  <si>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</si>
  <si>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</si>
  <si>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</si>
  <si>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</si>
  <si>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</si>
  <si>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</si>
  <si>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</si>
  <si>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</si>
  <si>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</si>
  <si>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</si>
  <si>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</si>
  <si>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</si>
  <si>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</si>
  <si>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</si>
  <si>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</si>
  <si>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</si>
  <si>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</si>
  <si>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</si>
  <si>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</si>
  <si>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</si>
  <si>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</si>
  <si>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</si>
  <si>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</si>
  <si>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</si>
  <si>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</si>
  <si>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</si>
  <si>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</si>
  <si>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</si>
  <si>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</si>
  <si>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</si>
  <si>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</si>
  <si>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</si>
  <si>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</si>
  <si>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</si>
  <si>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</si>
  <si>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</si>
  <si>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</si>
  <si>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</si>
  <si>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</si>
  <si>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</si>
  <si>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</si>
  <si>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</si>
  <si>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</si>
  <si>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</si>
  <si>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</si>
  <si>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</si>
  <si>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</si>
  <si>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</si>
  <si>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</si>
  <si>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</si>
  <si>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</si>
  <si>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</si>
  <si>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</si>
  <si>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</si>
  <si>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</si>
  <si>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</si>
  <si>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</si>
  <si>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</si>
  <si>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</si>
  <si>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</si>
  <si>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</si>
  <si>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</si>
  <si>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</si>
  <si>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</si>
  <si>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</si>
  <si>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</si>
  <si>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</si>
  <si>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</si>
  <si>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</si>
  <si>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</si>
  <si>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</si>
  <si>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</si>
  <si>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</si>
  <si>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</si>
  <si>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</si>
  <si>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</si>
  <si>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</si>
  <si>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</si>
  <si>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</si>
  <si>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</si>
  <si>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</si>
  <si>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</si>
  <si>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</si>
  <si>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</si>
  <si>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</si>
  <si>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</si>
  <si>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</si>
  <si>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</si>
  <si>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</si>
  <si>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</si>
  <si>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</si>
  <si>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</si>
  <si>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</si>
  <si>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</si>
  <si>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</si>
  <si>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</si>
  <si>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</si>
  <si>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</si>
  <si>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</si>
  <si>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</si>
  <si>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</si>
  <si>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</si>
  <si>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</si>
  <si>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</si>
  <si>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</si>
  <si>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</si>
  <si>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</si>
  <si>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</si>
  <si>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</si>
  <si>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</si>
  <si>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</si>
  <si>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</si>
  <si>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</si>
  <si>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</si>
  <si>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</si>
  <si>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</si>
  <si>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</si>
  <si>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</si>
  <si>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</si>
  <si>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</si>
  <si>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</si>
  <si>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</si>
  <si>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</si>
  <si>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</si>
  <si>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</si>
  <si>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</si>
  <si>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</si>
  <si>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</si>
  <si>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</si>
  <si>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</si>
  <si>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</si>
  <si>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</si>
  <si>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</si>
  <si>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</si>
  <si>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</si>
  <si>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</si>
  <si>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</si>
  <si>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</si>
  <si>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</si>
  <si>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</si>
  <si>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</si>
  <si>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</si>
  <si>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</si>
  <si>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</si>
  <si>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</si>
  <si>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</si>
  <si>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</si>
  <si>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</si>
  <si>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</si>
  <si>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</si>
  <si>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</si>
  <si>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</si>
  <si>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</si>
  <si>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</si>
  <si>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</si>
  <si>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</si>
  <si>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</si>
  <si>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</si>
  <si>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</si>
  <si>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</si>
  <si>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</si>
  <si>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</si>
  <si>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</si>
  <si>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</si>
  <si>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</si>
  <si>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</si>
  <si>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</si>
  <si>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</si>
  <si>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</si>
  <si>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</si>
  <si>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</si>
  <si>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</si>
  <si>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</si>
  <si>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</si>
  <si>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</si>
  <si>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</si>
  <si>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</si>
  <si>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</si>
  <si>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</si>
  <si>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</si>
  <si>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</si>
  <si>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</si>
  <si>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</si>
  <si>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</si>
  <si>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</si>
  <si>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</si>
  <si>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</si>
  <si>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</si>
  <si>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</si>
  <si>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</si>
  <si>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</si>
  <si>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</si>
  <si>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</si>
  <si>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</si>
  <si>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</si>
  <si>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</si>
  <si>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</si>
  <si>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</si>
  <si>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</si>
  <si>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</si>
  <si>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</si>
  <si>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</si>
  <si>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</si>
  <si>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</si>
  <si>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</si>
  <si>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</si>
  <si>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</si>
  <si>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</si>
  <si>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</si>
  <si>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</si>
  <si>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</si>
  <si>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</si>
  <si>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</si>
  <si>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</si>
  <si>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</si>
  <si>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</si>
  <si>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</si>
  <si>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</si>
  <si>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</si>
  <si>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</si>
  <si>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</si>
  <si>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</si>
  <si>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</si>
  <si>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</si>
  <si>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</si>
  <si>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</si>
  <si>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</si>
  <si>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</si>
  <si>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</si>
  <si>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</si>
  <si>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</si>
  <si>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</si>
  <si>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</si>
  <si>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</si>
  <si>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</si>
  <si>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</si>
  <si>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</si>
  <si>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</si>
  <si>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</si>
  <si>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</si>
  <si>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</si>
  <si>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</si>
  <si>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</si>
  <si>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</si>
  <si>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</si>
  <si>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</si>
  <si>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</si>
  <si>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</si>
  <si>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</si>
  <si>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</si>
  <si>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</si>
  <si>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</si>
  <si>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</si>
  <si>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</si>
  <si>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</si>
  <si>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</si>
  <si>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</si>
  <si>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</si>
  <si>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</si>
  <si>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</si>
  <si>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</si>
  <si>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</si>
  <si>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</si>
  <si>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</si>
  <si>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</si>
  <si>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</si>
  <si>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</si>
  <si>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</si>
  <si>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</si>
  <si>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</si>
  <si>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</si>
  <si>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</si>
  <si>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</si>
  <si>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</si>
  <si>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</si>
  <si>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</si>
  <si>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</si>
  <si>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</si>
  <si>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</si>
  <si>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</si>
  <si>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</si>
  <si>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</si>
  <si>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</si>
  <si>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</si>
  <si>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</si>
  <si>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</si>
  <si>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</si>
  <si>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</si>
  <si>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</si>
  <si>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</si>
  <si>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</si>
  <si>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</si>
  <si>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</si>
  <si>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</si>
  <si>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</si>
  <si>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</si>
  <si>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</si>
  <si>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</si>
  <si>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</si>
  <si>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</si>
  <si>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</si>
  <si>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</si>
  <si>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</si>
  <si>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</si>
  <si>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</si>
  <si>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</si>
  <si>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</si>
  <si>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</si>
  <si>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</si>
  <si>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</si>
  <si>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</si>
  <si>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</si>
  <si>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</si>
  <si>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</si>
  <si>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</si>
  <si>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</si>
  <si>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</si>
  <si>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</si>
  <si>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</si>
  <si>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</si>
  <si>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</si>
  <si>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</si>
  <si>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</si>
  <si>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</si>
  <si>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</si>
  <si>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</si>
  <si>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</si>
  <si>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</si>
  <si>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</si>
  <si>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</si>
  <si>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</si>
  <si>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</si>
  <si>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</si>
  <si>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</si>
  <si>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</si>
  <si>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</si>
  <si>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</si>
  <si>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</si>
  <si>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</si>
  <si>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</si>
  <si>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</si>
  <si>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</si>
  <si>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</si>
  <si>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</si>
  <si>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</si>
  <si>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</si>
  <si>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</si>
  <si>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</si>
  <si>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</si>
  <si>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</si>
  <si>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</si>
  <si>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</si>
  <si>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</si>
  <si>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</si>
  <si>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</si>
  <si>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</si>
  <si>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</si>
  <si>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</si>
  <si>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</si>
  <si>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</si>
  <si>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</si>
  <si>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</si>
  <si>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</si>
  <si>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</si>
  <si>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</si>
  <si>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</si>
  <si>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</si>
  <si>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</si>
  <si>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</si>
  <si>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</si>
  <si>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</si>
  <si>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</si>
  <si>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</si>
  <si>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</si>
  <si>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</si>
  <si>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</si>
  <si>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</si>
  <si>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</si>
  <si>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</si>
  <si>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</si>
  <si>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</si>
  <si>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</si>
  <si>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</si>
  <si>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</si>
  <si>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</si>
  <si>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</si>
  <si>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</si>
  <si>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</si>
  <si>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</si>
  <si>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</si>
  <si>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</si>
  <si>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</si>
  <si>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</si>
  <si>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</si>
  <si>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</si>
  <si>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</si>
  <si>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</si>
  <si>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</si>
  <si>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</si>
  <si>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</si>
  <si>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</si>
  <si>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</si>
  <si>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</si>
  <si>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</si>
  <si>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</si>
  <si>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</si>
  <si>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</si>
  <si>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</si>
  <si>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</si>
  <si>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</si>
  <si>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</si>
  <si>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</si>
  <si>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</si>
  <si>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</si>
  <si>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</si>
  <si>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</si>
  <si>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</si>
  <si>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</si>
  <si>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</si>
  <si>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</si>
  <si>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</si>
  <si>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</si>
  <si>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</si>
  <si>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</si>
  <si>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</si>
  <si>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</si>
  <si>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</si>
  <si>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</si>
  <si>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</si>
  <si>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</si>
  <si>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</si>
  <si>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</si>
  <si>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</si>
  <si>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</si>
  <si>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</si>
  <si>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</si>
  <si>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</si>
  <si>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</si>
  <si>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</si>
  <si>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</si>
  <si>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</si>
  <si>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</si>
  <si>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</si>
  <si>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</si>
  <si>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</si>
  <si>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</si>
  <si>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</si>
  <si>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</si>
  <si>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</si>
  <si>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</si>
  <si>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</si>
  <si>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</si>
  <si>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</si>
  <si>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</si>
  <si>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</si>
  <si>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</si>
  <si>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</si>
  <si>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</si>
  <si>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</si>
  <si>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</si>
  <si>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</si>
  <si>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</si>
  <si>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</si>
  <si>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</si>
  <si>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</si>
  <si>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</si>
  <si>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</si>
  <si>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</si>
  <si>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</si>
  <si>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</si>
  <si>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</si>
  <si>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</si>
  <si>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</si>
  <si>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</si>
  <si>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</si>
  <si>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</si>
  <si>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</si>
  <si>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</si>
  <si>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</si>
  <si>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</si>
  <si>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</si>
  <si>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</si>
  <si>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</si>
  <si>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</si>
  <si>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</si>
  <si>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</si>
  <si>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</si>
  <si>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</si>
  <si>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</si>
  <si>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</si>
  <si>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</si>
  <si>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</si>
  <si>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</si>
  <si>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</si>
  <si>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</si>
  <si>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</si>
  <si>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</si>
  <si>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</si>
  <si>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</si>
  <si>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</si>
  <si>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</si>
  <si>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</si>
  <si>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</si>
  <si>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</si>
  <si>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</si>
  <si>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</si>
  <si>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</si>
  <si>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</si>
  <si>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</si>
  <si>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</si>
  <si>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</si>
  <si>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</si>
  <si>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</si>
  <si>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</si>
  <si>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</si>
  <si>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</si>
  <si>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</si>
  <si>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</si>
  <si>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</si>
  <si>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</si>
  <si>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</si>
  <si>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</si>
  <si>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</si>
  <si>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</si>
  <si>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</si>
  <si>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</si>
  <si>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</si>
  <si>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</si>
  <si>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</si>
  <si>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</si>
  <si>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</si>
  <si>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</si>
  <si>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</si>
  <si>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</si>
  <si>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</si>
  <si>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</si>
  <si>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</si>
  <si>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</si>
  <si>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</si>
  <si>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</si>
  <si>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</si>
  <si>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</si>
  <si>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</si>
  <si>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</si>
  <si>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</si>
  <si>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</si>
  <si>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</si>
  <si>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</si>
  <si>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</si>
  <si>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</si>
  <si>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</si>
  <si>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</si>
  <si>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</si>
  <si>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</si>
  <si>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</si>
  <si>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</si>
  <si>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</si>
  <si>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</si>
  <si>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</si>
  <si>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</si>
  <si>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</si>
  <si>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</si>
  <si>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</si>
  <si>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</si>
  <si>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</si>
  <si>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</si>
  <si>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</si>
  <si>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</si>
  <si>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</si>
  <si>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</si>
  <si>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</si>
  <si>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</si>
  <si>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</si>
  <si>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</si>
  <si>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</si>
  <si>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</si>
  <si>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</si>
  <si>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</si>
  <si>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</si>
  <si>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</si>
  <si>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</si>
  <si>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</si>
  <si>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</si>
  <si>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</si>
  <si>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</si>
  <si>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</si>
  <si>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</si>
  <si>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</si>
  <si>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</si>
  <si>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</si>
  <si>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</si>
  <si>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</si>
  <si>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</si>
  <si>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</si>
  <si>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</si>
  <si>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</si>
  <si>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</si>
  <si>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</si>
  <si>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</si>
  <si>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</si>
  <si>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</si>
  <si>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</si>
  <si>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</si>
  <si>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</si>
  <si>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</si>
  <si>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</si>
  <si>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</si>
  <si>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</si>
  <si>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</si>
  <si>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</si>
  <si>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</si>
  <si>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</si>
  <si>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</si>
  <si>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</si>
  <si>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</si>
  <si>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</si>
  <si>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</si>
  <si>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</si>
  <si>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</si>
  <si>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</si>
  <si>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</si>
  <si>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</si>
  <si>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</si>
  <si>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</si>
  <si>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</si>
  <si>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</si>
  <si>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</si>
  <si>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</si>
  <si>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</si>
  <si>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</si>
  <si>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</si>
  <si>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</si>
  <si>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</si>
  <si>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</si>
  <si>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</si>
  <si>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</si>
  <si>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</si>
  <si>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</si>
  <si>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</si>
  <si>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</si>
  <si>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</si>
  <si>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</si>
  <si>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</si>
  <si>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</si>
  <si>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</si>
  <si>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</si>
  <si>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</si>
  <si>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</si>
  <si>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</si>
  <si>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</si>
  <si>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</si>
  <si>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</si>
  <si>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</si>
  <si>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</si>
  <si>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</si>
  <si>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</si>
  <si>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</si>
  <si>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</si>
  <si>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</si>
  <si>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</si>
  <si>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</si>
  <si>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</si>
  <si>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</si>
  <si>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</si>
  <si>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</si>
  <si>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</si>
  <si>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</si>
  <si>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</si>
  <si>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</si>
  <si>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</si>
  <si>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</si>
  <si>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</si>
  <si>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</si>
  <si>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</si>
  <si>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</si>
  <si>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</si>
  <si>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</si>
  <si>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</si>
  <si>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</si>
  <si>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</si>
  <si>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</si>
  <si>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</si>
  <si>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</si>
  <si>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</si>
  <si>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</si>
  <si>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</si>
  <si>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</si>
  <si>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</si>
  <si>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</si>
  <si>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</si>
  <si>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</si>
  <si>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</si>
  <si>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</si>
  <si>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</si>
  <si>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</si>
  <si>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</si>
  <si>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</si>
  <si>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</si>
  <si>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</si>
  <si>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</si>
  <si>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</si>
  <si>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</si>
  <si>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</si>
  <si>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</si>
  <si>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</si>
  <si>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</si>
  <si>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</si>
  <si>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</si>
  <si>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</si>
  <si>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</si>
  <si>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</si>
  <si>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</si>
  <si>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</si>
  <si>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</si>
  <si>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</si>
  <si>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</si>
  <si>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</si>
  <si>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</si>
  <si>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</si>
  <si>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</si>
  <si>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</si>
  <si>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</si>
  <si>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</si>
  <si>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</si>
  <si>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</si>
  <si>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</si>
  <si>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</si>
  <si>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</si>
  <si>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</si>
  <si>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</si>
  <si>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</si>
  <si>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</si>
  <si>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</si>
  <si>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</si>
  <si>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</si>
  <si>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</si>
  <si>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</si>
  <si>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</si>
  <si>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</si>
  <si>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</si>
  <si>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</si>
  <si>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</si>
  <si>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</si>
  <si>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</si>
  <si>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</si>
  <si>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</si>
  <si>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</si>
  <si>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</si>
  <si>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</si>
  <si>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</si>
  <si>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</si>
  <si>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</si>
  <si>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</si>
  <si>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</si>
  <si>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</si>
  <si>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</si>
  <si>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</si>
  <si>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</si>
  <si>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</si>
  <si>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</si>
  <si>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</si>
  <si>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</si>
  <si>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</si>
  <si>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</si>
  <si>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</si>
  <si>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</si>
  <si>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</si>
  <si>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</si>
  <si>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</si>
  <si>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</si>
  <si>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</si>
  <si>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</si>
  <si>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</si>
  <si>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</si>
  <si>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</si>
  <si>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</si>
  <si>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</si>
  <si>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</si>
  <si>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</si>
  <si>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</si>
  <si>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</si>
  <si>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</si>
  <si>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</si>
  <si>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</si>
  <si>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</si>
  <si>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</si>
  <si>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</si>
  <si>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</si>
  <si>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</si>
  <si>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</si>
  <si>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</si>
  <si>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</si>
  <si>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</si>
  <si>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</si>
  <si>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</si>
  <si>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</si>
  <si>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</si>
  <si>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</si>
  <si>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</si>
  <si>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</si>
  <si>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</si>
  <si>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</si>
  <si>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</si>
  <si>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</si>
  <si>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</si>
  <si>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</si>
  <si>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</si>
  <si>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</si>
  <si>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</si>
  <si>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</si>
  <si>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</si>
  <si>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</si>
  <si>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</si>
  <si>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</si>
  <si>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</si>
  <si>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</si>
  <si>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</si>
  <si>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</si>
  <si>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</si>
  <si>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</si>
  <si>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</si>
  <si>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</si>
  <si>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</si>
  <si>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</si>
  <si>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</si>
  <si>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</si>
  <si>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</si>
  <si>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</si>
  <si>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</si>
  <si>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</si>
  <si>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</si>
  <si>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</si>
  <si>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</si>
  <si>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</si>
  <si>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</si>
  <si>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</si>
  <si>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</si>
  <si>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</si>
  <si>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</si>
  <si>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</si>
  <si>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</si>
  <si>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</si>
  <si>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</si>
  <si>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</si>
  <si>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</si>
  <si>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</si>
  <si>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</si>
  <si>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</si>
  <si>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</si>
  <si>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</si>
  <si>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</si>
  <si>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</si>
  <si>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</si>
  <si>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</si>
  <si>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</si>
  <si>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</si>
  <si>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</si>
  <si>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</si>
  <si>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</si>
  <si>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</si>
  <si>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</si>
  <si>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</si>
  <si>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</si>
  <si>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</si>
  <si>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</si>
  <si>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</si>
  <si>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</si>
  <si>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</si>
  <si>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</si>
  <si>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</si>
  <si>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</si>
  <si>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</si>
  <si>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</si>
  <si>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</si>
  <si>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</si>
  <si>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</si>
  <si>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</si>
  <si>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</si>
  <si>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</si>
  <si>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</si>
  <si>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</si>
  <si>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</si>
  <si>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</si>
  <si>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</si>
  <si>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</si>
  <si>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</si>
  <si>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</si>
  <si>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</si>
  <si>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</si>
  <si>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</si>
  <si>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</si>
  <si>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</si>
  <si>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</si>
  <si>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</si>
  <si>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</si>
  <si>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</si>
  <si>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</si>
  <si>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</si>
  <si>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</si>
  <si>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</si>
  <si>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</si>
  <si>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</si>
  <si>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</si>
  <si>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</si>
  <si>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</si>
  <si>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</si>
  <si>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</si>
  <si>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</si>
  <si>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</si>
  <si>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</si>
  <si>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</si>
  <si>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</si>
  <si>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</si>
  <si>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</si>
  <si>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</si>
  <si>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</si>
  <si>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</si>
  <si>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</si>
  <si>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</si>
  <si>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</si>
  <si>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</si>
  <si>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</si>
  <si>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</si>
  <si>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</si>
  <si>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</si>
  <si>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</si>
  <si>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</si>
  <si>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</si>
  <si>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</si>
  <si>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</si>
  <si>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</si>
  <si>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</si>
  <si>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</si>
  <si>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</si>
  <si>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</si>
  <si>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</si>
  <si>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</si>
  <si>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</si>
  <si>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</si>
  <si>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</si>
  <si>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</si>
  <si>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</si>
  <si>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</si>
  <si>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</si>
  <si>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</si>
  <si>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</si>
  <si>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</si>
  <si>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</si>
  <si>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</si>
  <si>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</si>
  <si>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</si>
  <si>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</si>
  <si>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</si>
  <si>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</si>
  <si>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</si>
  <si>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</si>
  <si>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</si>
  <si>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</si>
  <si>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</si>
  <si>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</si>
  <si>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</si>
  <si>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</si>
  <si>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</si>
  <si>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</si>
  <si>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</si>
  <si>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</si>
  <si>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</si>
  <si>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</si>
  <si>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</si>
  <si>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</si>
  <si>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</si>
  <si>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</si>
  <si>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</si>
  <si>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</si>
  <si>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</si>
  <si>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</si>
  <si>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</si>
  <si>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</si>
  <si>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</si>
  <si>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</si>
  <si>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</si>
  <si>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</si>
  <si>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</si>
  <si>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</si>
  <si>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</si>
  <si>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</si>
  <si>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</si>
  <si>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</si>
  <si>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</si>
  <si>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</si>
  <si>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</si>
  <si>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</si>
  <si>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</si>
  <si>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</si>
  <si>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</si>
  <si>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</si>
  <si>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</si>
  <si>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</si>
  <si>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</si>
  <si>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</si>
  <si>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</si>
  <si>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</si>
  <si>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</si>
  <si>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</si>
  <si>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</si>
  <si>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</si>
  <si>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</si>
  <si>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</si>
  <si>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</si>
  <si>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</si>
  <si>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</si>
  <si>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</si>
  <si>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</si>
  <si>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</si>
  <si>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</si>
  <si>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</si>
  <si>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</si>
  <si>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</si>
  <si>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</si>
  <si>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</si>
  <si>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</si>
  <si>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</si>
  <si>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</si>
  <si>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</si>
  <si>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</si>
  <si>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</si>
  <si>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</si>
  <si>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</si>
  <si>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</si>
  <si>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</si>
  <si>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</si>
  <si>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</si>
  <si>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</si>
  <si>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</si>
  <si>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</si>
  <si>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</si>
  <si>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</si>
  <si>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</si>
  <si>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</si>
  <si>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</si>
  <si>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</si>
  <si>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</si>
  <si>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</si>
  <si>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</si>
  <si>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</si>
  <si>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</si>
  <si>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</si>
  <si>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</si>
  <si>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</si>
  <si>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</si>
  <si>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</si>
  <si>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</si>
  <si>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</si>
  <si>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</si>
  <si>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</si>
  <si>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</si>
  <si>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</si>
  <si>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</si>
  <si>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</si>
  <si>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</si>
  <si>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</si>
  <si>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</si>
  <si>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</si>
  <si>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</si>
  <si>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</si>
  <si>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</si>
  <si>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</si>
  <si>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</si>
  <si>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</si>
  <si>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</si>
  <si>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</si>
  <si>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</si>
  <si>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</si>
  <si>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</si>
  <si>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</si>
  <si>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</si>
  <si>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</si>
  <si>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</si>
  <si>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</si>
  <si>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</si>
  <si>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</si>
  <si>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</si>
  <si>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</si>
  <si>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</si>
  <si>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</si>
  <si>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</si>
  <si>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</si>
  <si>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</si>
  <si>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</si>
  <si>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</si>
  <si>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</si>
  <si>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</si>
  <si>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</si>
  <si>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</si>
  <si>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</si>
  <si>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</si>
  <si>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</si>
  <si>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</si>
  <si>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</si>
  <si>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</si>
  <si>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</si>
  <si>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</si>
  <si>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</si>
  <si>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</si>
  <si>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</si>
  <si>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</si>
  <si>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</si>
  <si>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</si>
  <si>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</si>
  <si>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</si>
  <si>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</si>
  <si>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</si>
  <si>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</si>
  <si>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</si>
  <si>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</si>
  <si>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</si>
  <si>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</si>
  <si>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</si>
  <si>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</si>
  <si>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</si>
  <si>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</si>
  <si>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</si>
  <si>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</si>
  <si>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</si>
  <si>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</si>
  <si>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</si>
  <si>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</si>
  <si>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</si>
  <si>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</si>
  <si>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</si>
  <si>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</si>
  <si>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</si>
  <si>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</si>
  <si>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</si>
  <si>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</si>
  <si>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</si>
  <si>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</si>
  <si>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</si>
  <si>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</si>
  <si>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</si>
  <si>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</si>
  <si>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</si>
  <si>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</si>
  <si>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</si>
  <si>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</si>
  <si>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</si>
  <si>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</si>
  <si>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</si>
  <si>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</si>
  <si>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</si>
  <si>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</si>
  <si>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</si>
  <si>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</si>
  <si>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</si>
  <si>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</si>
  <si>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</si>
  <si>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</si>
  <si>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</si>
  <si>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</si>
  <si>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</si>
  <si>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</si>
  <si>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</si>
  <si>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</si>
  <si>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</si>
  <si>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</si>
  <si>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</si>
  <si>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</si>
  <si>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</si>
  <si>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</si>
  <si>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</si>
  <si>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</si>
  <si>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</si>
  <si>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</si>
  <si>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</si>
  <si>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</si>
  <si>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</si>
  <si>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</si>
  <si>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</si>
  <si>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</si>
  <si>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</si>
  <si>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</si>
  <si>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</si>
  <si>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</si>
  <si>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</si>
  <si>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</si>
  <si>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</si>
  <si>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</si>
  <si>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</si>
  <si>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</si>
  <si>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</si>
  <si>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</si>
  <si>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</si>
  <si>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</si>
  <si>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</si>
  <si>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</si>
  <si>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</si>
  <si>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</si>
  <si>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</si>
  <si>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</si>
  <si>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</si>
  <si>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</si>
  <si>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</si>
  <si>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</si>
  <si>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</si>
  <si>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</si>
  <si>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</si>
  <si>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</si>
  <si>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</si>
  <si>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</si>
  <si>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</si>
  <si>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</si>
  <si>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</si>
  <si>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</si>
  <si>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</si>
  <si>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</si>
  <si>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</si>
  <si>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</si>
  <si>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</si>
  <si>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</si>
  <si>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</si>
  <si>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</si>
  <si>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</si>
  <si>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</si>
  <si>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</si>
  <si>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</si>
  <si>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</si>
  <si>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</si>
  <si>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</si>
  <si>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</si>
  <si>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</si>
  <si>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</si>
  <si>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</si>
  <si>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</si>
  <si>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</si>
  <si>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</si>
  <si>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</si>
  <si>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</si>
  <si>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</si>
  <si>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</si>
  <si>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</si>
  <si>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</si>
  <si>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</si>
  <si>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</si>
  <si>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</si>
  <si>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</si>
  <si>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</si>
  <si>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</si>
  <si>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</si>
  <si>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</si>
  <si>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</si>
  <si>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</si>
  <si>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</si>
  <si>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</si>
  <si>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</si>
  <si>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</si>
  <si>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</si>
  <si>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</si>
  <si>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</si>
  <si>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</si>
  <si>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</si>
  <si>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</si>
  <si>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</si>
  <si>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</si>
  <si>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</si>
  <si>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</si>
  <si>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</si>
  <si>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</si>
  <si>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</si>
  <si>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</si>
  <si>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</si>
  <si>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</si>
  <si>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</si>
  <si>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</si>
  <si>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</si>
  <si>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</si>
  <si>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</si>
  <si>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</si>
  <si>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</si>
  <si>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</si>
  <si>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</si>
  <si>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</si>
  <si>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</si>
  <si>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</si>
  <si>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</si>
  <si>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</si>
  <si>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</si>
  <si>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</si>
  <si>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</si>
  <si>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</si>
  <si>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</si>
  <si>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</si>
  <si>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</si>
  <si>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</si>
  <si>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</si>
  <si>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</si>
  <si>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</si>
  <si>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</si>
  <si>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</si>
  <si>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</si>
  <si>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</si>
  <si>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</si>
  <si>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</si>
  <si>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</si>
  <si>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</si>
  <si>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</si>
  <si>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</si>
  <si>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</si>
  <si>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</si>
  <si>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</si>
  <si>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</si>
  <si>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</si>
  <si>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</si>
  <si>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</si>
  <si>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</si>
  <si>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</si>
  <si>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</si>
  <si>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</si>
  <si>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</si>
  <si>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</si>
  <si>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</si>
  <si>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</si>
  <si>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</si>
  <si>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</si>
  <si>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</si>
  <si>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</si>
  <si>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</si>
  <si>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</si>
  <si>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</si>
  <si>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</si>
  <si>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</si>
  <si>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</si>
  <si>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</si>
  <si>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</si>
  <si>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</si>
  <si>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</si>
  <si>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</si>
  <si>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</si>
  <si>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</si>
  <si>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</si>
  <si>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</si>
  <si>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</si>
  <si>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</si>
  <si>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</si>
  <si>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</si>
  <si>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</si>
  <si>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</si>
  <si>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</si>
  <si>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</si>
  <si>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</si>
  <si>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</si>
  <si>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</si>
  <si>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</si>
  <si>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</si>
  <si>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</si>
  <si>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</si>
  <si>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</si>
  <si>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</si>
  <si>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</si>
  <si>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</si>
  <si>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</si>
  <si>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</si>
  <si>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</si>
  <si>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</si>
  <si>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</si>
  <si>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</si>
  <si>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</si>
  <si>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</si>
  <si>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</si>
  <si>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</si>
  <si>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</si>
  <si>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</si>
  <si>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</si>
  <si>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</si>
  <si>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</si>
  <si>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</si>
  <si>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</si>
  <si>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</si>
  <si>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</si>
  <si>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</si>
  <si>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</si>
  <si>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</si>
  <si>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</si>
  <si>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</si>
  <si>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</si>
  <si>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</si>
  <si>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</si>
  <si>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</si>
  <si>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</si>
  <si>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</si>
  <si>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</si>
  <si>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</si>
  <si>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</si>
  <si>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</si>
  <si>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</si>
  <si>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</si>
  <si>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</si>
  <si>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</si>
  <si>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</si>
  <si>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</si>
  <si>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</si>
  <si>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</si>
  <si>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</si>
  <si>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</si>
  <si>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</si>
  <si>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</si>
  <si>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</si>
  <si>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</si>
  <si>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</si>
  <si>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</si>
  <si>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</si>
  <si>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</si>
  <si>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</si>
  <si>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</si>
  <si>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</si>
  <si>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</si>
  <si>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</si>
  <si>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</si>
  <si>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</si>
  <si>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</si>
  <si>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</si>
  <si>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</si>
  <si>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</si>
  <si>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</si>
  <si>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</si>
  <si>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</si>
  <si>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</si>
  <si>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</si>
  <si>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</si>
  <si>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</si>
  <si>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</si>
  <si>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</si>
  <si>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</si>
  <si>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</si>
  <si>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</si>
  <si>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</si>
  <si>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</si>
  <si>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</si>
  <si>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</si>
  <si>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</si>
  <si>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</si>
  <si>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</si>
  <si>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</si>
  <si>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</si>
  <si>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</si>
  <si>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</si>
  <si>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</si>
  <si>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</si>
  <si>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</si>
  <si>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</si>
  <si>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</si>
  <si>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</si>
  <si>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</si>
  <si>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</si>
  <si>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</si>
  <si>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</si>
  <si>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</si>
  <si>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</si>
  <si>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</si>
  <si>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</si>
  <si>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</si>
  <si>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</si>
  <si>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</si>
  <si>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</si>
  <si>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</si>
  <si>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</si>
  <si>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</si>
  <si>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</si>
  <si>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</si>
  <si>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</si>
  <si>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</si>
  <si>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</si>
  <si>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</si>
  <si>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</si>
  <si>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</si>
  <si>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</si>
  <si>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</si>
  <si>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</si>
  <si>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</si>
  <si>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</si>
  <si>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</si>
  <si>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</si>
  <si>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</si>
  <si>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</si>
  <si>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</si>
  <si>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</si>
  <si>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</si>
  <si>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</si>
  <si>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</si>
  <si>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</si>
  <si>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</si>
  <si>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</si>
  <si>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</si>
  <si>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</si>
  <si>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</si>
  <si>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</si>
  <si>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</si>
  <si>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</si>
  <si>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</si>
  <si>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</si>
  <si>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</si>
  <si>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</si>
  <si>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</si>
  <si>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</si>
  <si>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</si>
  <si>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</si>
  <si>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</si>
  <si>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</si>
  <si>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</si>
  <si>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</si>
  <si>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</si>
  <si>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</si>
  <si>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</si>
  <si>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</si>
  <si>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</si>
  <si>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</si>
  <si>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</si>
  <si>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</si>
  <si>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</si>
  <si>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</si>
  <si>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</si>
  <si>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</si>
  <si>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</si>
  <si>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</si>
  <si>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</si>
  <si>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</si>
  <si>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</si>
  <si>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</si>
  <si>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</si>
  <si>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</si>
  <si>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</si>
  <si>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</si>
  <si>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</si>
  <si>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</si>
  <si>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</si>
  <si>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</si>
  <si>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</si>
  <si>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</si>
  <si>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</si>
  <si>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</si>
  <si>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</si>
  <si>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</si>
  <si>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</si>
  <si>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</si>
  <si>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</si>
  <si>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</si>
  <si>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</si>
  <si>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</si>
  <si>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</si>
  <si>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</si>
  <si>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</si>
  <si>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</si>
  <si>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</si>
  <si>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</si>
  <si>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</si>
  <si>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</si>
  <si>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</si>
  <si>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</si>
  <si>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</si>
  <si>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</si>
  <si>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</si>
  <si>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</si>
  <si>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</si>
  <si>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</si>
  <si>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</si>
  <si>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</si>
  <si>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</si>
  <si>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</si>
  <si>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</si>
  <si>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</si>
  <si>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</si>
  <si>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</si>
  <si>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</si>
  <si>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</si>
  <si>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</si>
  <si>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</si>
  <si>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</si>
  <si>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</si>
  <si>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</si>
  <si>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</si>
  <si>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</si>
  <si>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</si>
  <si>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</si>
  <si>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</si>
  <si>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</si>
  <si>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</si>
  <si>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</si>
  <si>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</si>
  <si>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</si>
  <si>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</si>
  <si>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</si>
  <si>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</si>
  <si>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</si>
  <si>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</si>
  <si>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</si>
  <si>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</si>
  <si>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</si>
  <si>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</si>
  <si>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</si>
  <si>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</si>
  <si>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</si>
  <si>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</si>
  <si>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</si>
  <si>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</si>
  <si>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</si>
  <si>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</si>
  <si>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</si>
  <si>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</si>
  <si>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</si>
  <si>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</si>
  <si>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</si>
  <si>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</si>
  <si>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</si>
  <si>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</si>
  <si>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</si>
  <si>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</si>
  <si>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</si>
  <si>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</si>
  <si>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</si>
  <si>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</si>
  <si>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</si>
  <si>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</si>
  <si>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</si>
  <si>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</si>
  <si>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</si>
  <si>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</si>
  <si>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</si>
  <si>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</si>
  <si>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</si>
  <si>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</si>
  <si>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</si>
  <si>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</si>
  <si>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</si>
  <si>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</si>
  <si>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</si>
  <si>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</si>
  <si>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</si>
  <si>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</si>
  <si>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</si>
  <si>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</si>
  <si>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</si>
  <si>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</si>
  <si>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</si>
  <si>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</si>
  <si>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</si>
  <si>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</si>
  <si>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</si>
  <si>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</si>
  <si>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</si>
  <si>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</si>
  <si>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</si>
  <si>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</si>
  <si>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</si>
  <si>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</si>
  <si>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</si>
  <si>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</si>
  <si>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</si>
  <si>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</si>
  <si>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</si>
  <si>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</si>
  <si>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</si>
  <si>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</si>
  <si>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</si>
  <si>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</si>
  <si>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</si>
  <si>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</si>
  <si>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</si>
  <si>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</si>
  <si>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</si>
  <si>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</si>
  <si>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</si>
  <si>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</si>
  <si>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</si>
  <si>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</si>
  <si>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</si>
  <si>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</si>
  <si>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</si>
  <si>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</si>
  <si>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</si>
  <si>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</si>
  <si>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</si>
  <si>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</si>
  <si>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</si>
  <si>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</si>
  <si>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</si>
  <si>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</si>
  <si>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</si>
  <si>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</si>
  <si>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</si>
  <si>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</si>
  <si>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</si>
  <si>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</si>
  <si>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</si>
  <si>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</si>
  <si>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</si>
  <si>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</si>
  <si>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</si>
  <si>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</si>
  <si>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</si>
  <si>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</si>
  <si>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</si>
  <si>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</si>
  <si>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</si>
  <si>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</si>
  <si>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</si>
  <si>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</si>
  <si>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</si>
  <si>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</si>
  <si>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</si>
  <si>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</si>
  <si>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</si>
  <si>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</si>
  <si>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</si>
  <si>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</si>
  <si>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</si>
  <si>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</si>
  <si>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</si>
  <si>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</si>
  <si>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</si>
  <si>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</si>
  <si>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</si>
  <si>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</si>
  <si>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</si>
  <si>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</si>
  <si>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</si>
  <si>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</si>
  <si>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</si>
  <si>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</si>
  <si>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</si>
  <si>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</si>
  <si>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</si>
  <si>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</si>
  <si>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</si>
  <si>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</si>
  <si>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</si>
  <si>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</si>
  <si>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</si>
  <si>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</si>
  <si>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</si>
  <si>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</si>
  <si>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</si>
  <si>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</si>
  <si>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</si>
  <si>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</si>
  <si>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</si>
  <si>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</si>
  <si>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</si>
  <si>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</si>
  <si>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</si>
  <si>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</si>
  <si>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</si>
  <si>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</si>
  <si>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</si>
  <si>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</si>
  <si>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</si>
  <si>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</si>
  <si>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</si>
  <si>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</si>
  <si>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</si>
  <si>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</si>
  <si>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</si>
  <si>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</si>
  <si>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</si>
  <si>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</si>
  <si>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</si>
  <si>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</si>
  <si>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</si>
  <si>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</si>
  <si>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</si>
  <si>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</si>
  <si>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</si>
  <si>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</si>
  <si>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</si>
  <si>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</si>
  <si>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</si>
  <si>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</si>
  <si>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</si>
  <si>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</si>
  <si>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</si>
  <si>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</si>
  <si>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</si>
  <si>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</si>
  <si>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</si>
  <si>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</si>
  <si>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</si>
  <si>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</si>
  <si>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</si>
  <si>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</si>
  <si>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</si>
  <si>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</si>
  <si>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</si>
  <si>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</si>
  <si>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</si>
  <si>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</si>
  <si>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</si>
  <si>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</si>
  <si>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</si>
  <si>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</si>
  <si>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</si>
  <si>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</si>
  <si>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</si>
  <si>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</si>
  <si>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</si>
  <si>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</si>
  <si>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</si>
  <si>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</si>
  <si>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</si>
  <si>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</si>
  <si>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</si>
  <si>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</si>
  <si>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</si>
  <si>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</si>
  <si>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</si>
  <si>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</si>
  <si>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</si>
  <si>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</si>
  <si>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</si>
  <si>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</si>
  <si>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</si>
  <si>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</si>
  <si>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</si>
  <si>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</si>
  <si>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</si>
  <si>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</si>
  <si>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</si>
  <si>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</si>
  <si>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</si>
  <si>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</si>
  <si>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</si>
  <si>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</si>
  <si>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</si>
  <si>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</si>
  <si>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</si>
  <si>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</si>
  <si>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</si>
  <si>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</si>
  <si>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</si>
  <si>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</si>
  <si>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</si>
  <si>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</si>
  <si>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</si>
  <si>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</si>
  <si>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</si>
  <si>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</si>
  <si>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</si>
  <si>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</si>
  <si>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</si>
  <si>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</si>
  <si>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</si>
  <si>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</si>
  <si>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</si>
  <si>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</si>
  <si>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</si>
  <si>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</si>
  <si>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</si>
  <si>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</si>
  <si>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</si>
  <si>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</si>
  <si>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</si>
  <si>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</si>
  <si>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</si>
  <si>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</si>
  <si>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</si>
  <si>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</si>
  <si>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</si>
  <si>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</si>
  <si>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</si>
  <si>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</si>
  <si>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</si>
  <si>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</si>
  <si>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</si>
  <si>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</si>
  <si>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</si>
  <si>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</si>
  <si>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</si>
  <si>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</si>
  <si>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</si>
  <si>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</si>
  <si>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</si>
  <si>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</si>
  <si>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</si>
  <si>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</si>
  <si>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</si>
  <si>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</si>
  <si>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</si>
  <si>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</si>
  <si>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</si>
  <si>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</si>
  <si>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</si>
  <si>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</si>
  <si>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</si>
  <si>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</si>
  <si>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</si>
  <si>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</si>
  <si>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</si>
  <si>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</si>
  <si>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</si>
  <si>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</si>
  <si>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</si>
  <si>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</si>
  <si>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</si>
  <si>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</si>
  <si>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</si>
  <si>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</si>
  <si>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</si>
  <si>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</si>
  <si>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</si>
  <si>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</si>
  <si>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</si>
  <si>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</si>
  <si>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</si>
  <si>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</si>
  <si>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</si>
  <si>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</si>
  <si>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</si>
  <si>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</si>
  <si>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</si>
  <si>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</si>
  <si>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</si>
  <si>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</si>
  <si>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</si>
  <si>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</si>
  <si>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</si>
  <si>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</si>
  <si>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</si>
  <si>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</si>
  <si>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</si>
  <si>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</si>
  <si>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</si>
  <si>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</si>
  <si>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</si>
  <si>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</si>
  <si>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</si>
  <si>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</si>
  <si>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</si>
  <si>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</si>
  <si>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</si>
  <si>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</si>
  <si>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</si>
  <si>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</si>
  <si>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</si>
  <si>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</si>
  <si>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</si>
  <si>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</si>
  <si>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</si>
  <si>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</si>
  <si>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</si>
  <si>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</si>
  <si>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</si>
  <si>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</si>
  <si>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</si>
  <si>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</si>
  <si>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</si>
  <si>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</si>
  <si>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</si>
  <si>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</si>
  <si>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</si>
  <si>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</si>
  <si>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</si>
  <si>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</si>
  <si>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</si>
  <si>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</si>
  <si>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</si>
  <si>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</si>
  <si>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</si>
  <si>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</si>
  <si>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</si>
  <si>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</si>
  <si>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</si>
  <si>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</si>
  <si>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</si>
  <si>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</si>
  <si>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</si>
  <si>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</si>
  <si>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</si>
  <si>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</si>
  <si>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</si>
  <si>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</si>
  <si>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</si>
  <si>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</si>
  <si>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</si>
  <si>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</si>
  <si>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</si>
  <si>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</si>
  <si>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</si>
  <si>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</si>
  <si>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</si>
  <si>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</si>
  <si>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</si>
  <si>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</si>
  <si>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</si>
  <si>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</si>
  <si>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</si>
  <si>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</si>
  <si>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</si>
  <si>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</si>
  <si>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</si>
  <si>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</si>
  <si>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</si>
  <si>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</si>
  <si>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</si>
  <si>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</si>
  <si>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</si>
  <si>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</si>
  <si>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</si>
  <si>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</si>
  <si>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</si>
  <si>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</si>
  <si>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</si>
  <si>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</si>
  <si>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</si>
  <si>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</si>
  <si>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</si>
  <si>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</si>
  <si>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</si>
  <si>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</si>
  <si>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</si>
  <si>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</si>
  <si>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</si>
  <si>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</si>
  <si>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</si>
  <si>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</si>
  <si>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</si>
  <si>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</si>
  <si>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</si>
  <si>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</si>
  <si>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</si>
  <si>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</si>
  <si>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</si>
  <si>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</si>
  <si>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</si>
  <si>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</si>
  <si>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</si>
  <si>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</si>
  <si>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</si>
  <si>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</si>
  <si>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</si>
  <si>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</si>
  <si>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</si>
  <si>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</si>
  <si>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</si>
  <si>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</si>
  <si>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</si>
  <si>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</si>
  <si>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</si>
  <si>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</si>
  <si>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</si>
  <si>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</si>
  <si>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</si>
  <si>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</si>
  <si>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</si>
  <si>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</si>
  <si>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</si>
  <si>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</si>
  <si>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</si>
  <si>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</si>
  <si>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</si>
  <si>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</si>
  <si>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</si>
  <si>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</si>
  <si>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</si>
  <si>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</si>
  <si>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</si>
  <si>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</si>
  <si>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</si>
  <si>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</si>
  <si>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</si>
  <si>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</si>
  <si>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</si>
  <si>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</si>
  <si>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</si>
  <si>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</si>
  <si>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</si>
  <si>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</si>
  <si>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</si>
  <si>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</si>
  <si>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</si>
  <si>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</si>
  <si>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</si>
  <si>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</si>
  <si>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</si>
  <si>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</si>
  <si>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</si>
  <si>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</si>
  <si>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</si>
  <si>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</si>
  <si>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</si>
  <si>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</si>
  <si>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</si>
  <si>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</si>
  <si>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</si>
  <si>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</si>
  <si>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</si>
  <si>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</si>
  <si>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</si>
  <si>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</si>
  <si>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</si>
  <si>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</si>
  <si>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</si>
  <si>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</si>
  <si>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</si>
  <si>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</si>
  <si>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</si>
  <si>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</si>
  <si>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</si>
  <si>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</si>
  <si>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</si>
  <si>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</si>
  <si>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</si>
  <si>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</si>
  <si>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</si>
  <si>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</si>
  <si>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</si>
  <si>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</si>
  <si>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</si>
  <si>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</si>
  <si>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</si>
  <si>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</si>
  <si>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</si>
  <si>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</si>
  <si>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</si>
  <si>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</si>
  <si>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</si>
  <si>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</si>
  <si>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</si>
  <si>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</si>
  <si>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</si>
  <si>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</si>
  <si>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</si>
  <si>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</si>
  <si>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</si>
  <si>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</si>
  <si>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</si>
  <si>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</si>
  <si>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</si>
  <si>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</si>
  <si>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</si>
  <si>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</si>
  <si>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</si>
  <si>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</si>
  <si>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</si>
  <si>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</si>
  <si>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</si>
  <si>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</si>
  <si>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</si>
  <si>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</si>
  <si>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</si>
  <si>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</si>
  <si>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</si>
  <si>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</si>
  <si>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</si>
  <si>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</si>
  <si>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</si>
  <si>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</si>
  <si>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</si>
  <si>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</si>
  <si>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</si>
  <si>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</si>
  <si>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</si>
  <si>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</si>
  <si>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</si>
  <si>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</si>
  <si>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</si>
  <si>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</si>
  <si>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</si>
  <si>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</si>
  <si>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</si>
  <si>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</si>
  <si>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</si>
  <si>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</si>
  <si>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</si>
  <si>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</si>
  <si>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</si>
  <si>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</si>
  <si>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</si>
  <si>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</si>
  <si>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</si>
  <si>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</si>
  <si>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</si>
  <si>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</si>
  <si>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</si>
  <si>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</si>
  <si>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</si>
  <si>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</si>
  <si>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</si>
  <si>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</si>
  <si>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</si>
  <si>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</si>
  <si>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</si>
  <si>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</si>
  <si>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</si>
  <si>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</si>
  <si>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</si>
  <si>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</si>
  <si>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</si>
  <si>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</si>
  <si>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</si>
  <si>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</si>
  <si>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</si>
  <si>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</si>
  <si>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</si>
  <si>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</si>
  <si>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</si>
  <si>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</si>
  <si>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</si>
  <si>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</si>
  <si>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</si>
  <si>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</si>
  <si>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</si>
  <si>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</si>
  <si>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</si>
  <si>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</si>
  <si>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</si>
  <si>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</si>
  <si>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</si>
  <si>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</si>
  <si>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</si>
  <si>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</si>
  <si>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</si>
  <si>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</si>
  <si>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</si>
  <si>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</si>
  <si>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</si>
  <si>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</si>
  <si>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</si>
  <si>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</si>
  <si>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</si>
  <si>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</si>
  <si>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</si>
  <si>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</si>
  <si>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</si>
  <si>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</si>
  <si>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</si>
  <si>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</si>
  <si>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</si>
  <si>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</si>
  <si>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</si>
  <si>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</si>
  <si>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</si>
  <si>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</si>
  <si>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</si>
  <si>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</si>
  <si>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</si>
  <si>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</si>
  <si>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</si>
  <si>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</si>
  <si>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</si>
  <si>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</si>
  <si>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</si>
  <si>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</si>
  <si>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</si>
  <si>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</si>
  <si>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</si>
  <si>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</si>
  <si>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</si>
  <si>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</si>
  <si>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</si>
  <si>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</si>
  <si>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</si>
  <si>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</si>
  <si>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</si>
  <si>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</si>
  <si>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</si>
  <si>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</si>
  <si>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</si>
  <si>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</si>
  <si>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</si>
  <si>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</si>
  <si>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</si>
  <si>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</si>
  <si>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</si>
  <si>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</si>
  <si>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</si>
  <si>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</si>
  <si>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</si>
  <si>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</si>
  <si>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</si>
  <si>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</si>
  <si>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</si>
  <si>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</si>
  <si>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</si>
  <si>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</si>
  <si>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</si>
  <si>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</si>
  <si>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</si>
  <si>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</si>
  <si>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</si>
  <si>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</si>
  <si>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</si>
  <si>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</si>
  <si>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</si>
  <si>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</si>
  <si>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</si>
  <si>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</si>
  <si>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</si>
  <si>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</si>
  <si>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</si>
  <si>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</si>
  <si>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</si>
  <si>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</si>
  <si>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</si>
  <si>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</si>
  <si>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</si>
  <si>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</si>
  <si>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</si>
  <si>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</si>
  <si>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</si>
  <si>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</si>
  <si>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</si>
  <si>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</si>
  <si>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</si>
  <si>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</si>
  <si>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</si>
  <si>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</si>
  <si>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</si>
  <si>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</si>
  <si>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</si>
  <si>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</si>
  <si>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</si>
  <si>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</si>
  <si>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</si>
  <si>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</si>
  <si>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</si>
  <si>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</si>
  <si>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</si>
  <si>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</si>
  <si>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</si>
  <si>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</si>
  <si>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</si>
  <si>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</si>
  <si>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</si>
  <si>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</si>
  <si>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</si>
  <si>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</si>
  <si>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</si>
  <si>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</si>
  <si>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</si>
  <si>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</si>
  <si>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</si>
  <si>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</si>
  <si>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</si>
  <si>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</si>
  <si>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</si>
  <si>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</si>
  <si>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</si>
  <si>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</si>
  <si>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</si>
  <si>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</si>
  <si>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</si>
  <si>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</si>
  <si>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</si>
  <si>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</si>
  <si>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</si>
  <si>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</si>
  <si>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</si>
  <si>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</si>
  <si>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</si>
  <si>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</si>
  <si>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</si>
  <si>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</si>
  <si>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</si>
  <si>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</si>
  <si>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</si>
  <si>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</si>
  <si>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</si>
  <si>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</si>
  <si>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</si>
  <si>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</si>
  <si>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</si>
  <si>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</si>
  <si>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</si>
  <si>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</si>
  <si>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</si>
  <si>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</si>
  <si>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</si>
  <si>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</si>
  <si>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</si>
  <si>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</si>
  <si>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</si>
  <si>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</si>
  <si>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</si>
  <si>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</si>
  <si>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</si>
  <si>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</si>
  <si>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</si>
  <si>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</si>
  <si>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</si>
  <si>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</si>
  <si>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</si>
  <si>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</si>
  <si>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</si>
  <si>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</si>
  <si>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</si>
  <si>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</si>
  <si>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</si>
  <si>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</si>
  <si>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</si>
  <si>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</si>
  <si>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</si>
  <si>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</si>
  <si>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</si>
  <si>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</si>
  <si>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</si>
  <si>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</si>
  <si>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</si>
  <si>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</si>
  <si>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</si>
  <si>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</si>
  <si>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</si>
  <si>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</si>
  <si>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</si>
  <si>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</si>
  <si>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</si>
  <si>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</si>
  <si>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</si>
  <si>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</si>
  <si>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</si>
  <si>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</si>
  <si>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</si>
  <si>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</si>
  <si>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</si>
  <si>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</si>
  <si>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</si>
  <si>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</si>
  <si>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</si>
  <si>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</si>
  <si>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</si>
  <si>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</si>
  <si>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</si>
  <si>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</si>
  <si>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</si>
  <si>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</si>
  <si>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</si>
  <si>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</si>
  <si>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</si>
  <si>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</si>
  <si>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</si>
  <si>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</si>
  <si>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</si>
  <si>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</si>
  <si>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</si>
  <si>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</si>
  <si>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</si>
  <si>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</si>
  <si>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</si>
  <si>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</si>
  <si>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</si>
  <si>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</si>
  <si>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</si>
  <si>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</si>
  <si>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</si>
  <si>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</si>
  <si>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</si>
  <si>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</si>
  <si>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</si>
  <si>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</si>
  <si>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</si>
  <si>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</si>
  <si>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</si>
  <si>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</si>
  <si>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</si>
  <si>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</si>
  <si>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</si>
  <si>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</si>
  <si>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</si>
  <si>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</si>
  <si>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</si>
  <si>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</si>
  <si>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</si>
  <si>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</si>
  <si>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</si>
  <si>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</si>
  <si>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</si>
  <si>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</si>
  <si>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</si>
  <si>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</si>
  <si>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</si>
  <si>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</si>
  <si>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</si>
  <si>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</si>
  <si>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</si>
  <si>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</si>
  <si>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</si>
  <si>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</si>
  <si>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</si>
  <si>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</si>
  <si>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</si>
  <si>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</si>
  <si>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</si>
  <si>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</si>
  <si>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</si>
  <si>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</si>
  <si>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</si>
  <si>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</si>
  <si>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</si>
  <si>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</si>
  <si>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</si>
  <si>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</si>
  <si>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</si>
  <si>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</si>
  <si>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</si>
  <si>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</si>
  <si>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</si>
  <si>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</si>
  <si>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</si>
  <si>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</si>
  <si>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</si>
  <si>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</si>
  <si>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</si>
  <si>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</si>
  <si>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</si>
  <si>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</si>
  <si>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</si>
  <si>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</si>
  <si>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</si>
  <si>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</si>
  <si>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</si>
  <si>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</si>
  <si>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</si>
  <si>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</si>
  <si>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</si>
  <si>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</si>
  <si>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</si>
  <si>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</si>
  <si>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</si>
  <si>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</si>
  <si>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</si>
  <si>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</si>
  <si>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</si>
  <si>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</si>
  <si>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</si>
  <si>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</si>
  <si>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</si>
  <si>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</si>
  <si>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</si>
  <si>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</si>
  <si>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</si>
  <si>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</si>
  <si>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</si>
  <si>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</si>
  <si>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</si>
  <si>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</si>
  <si>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</si>
  <si>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</si>
  <si>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</si>
  <si>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</si>
  <si>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</si>
  <si>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</si>
  <si>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</si>
  <si>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</si>
  <si>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</si>
  <si>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</si>
  <si>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</si>
  <si>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</si>
  <si>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</si>
  <si>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</si>
  <si>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</si>
  <si>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</si>
  <si>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</si>
  <si>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</si>
  <si>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</si>
  <si>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</si>
  <si>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</si>
  <si>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</si>
  <si>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</si>
  <si>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</si>
  <si>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</si>
  <si>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</si>
  <si>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</si>
  <si>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</si>
  <si>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</si>
  <si>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</si>
  <si>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</si>
  <si>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</si>
  <si>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</si>
  <si>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</si>
  <si>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</si>
  <si>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</si>
  <si>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</si>
  <si>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</si>
  <si>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</si>
  <si>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</si>
  <si>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</si>
  <si>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</si>
  <si>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</si>
  <si>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</si>
  <si>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</si>
  <si>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</si>
  <si>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</si>
  <si>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</si>
  <si>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</si>
  <si>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</si>
  <si>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</si>
  <si>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</si>
  <si>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</si>
  <si>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</si>
  <si>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</si>
  <si>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</si>
  <si>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</si>
  <si>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</si>
  <si>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</si>
  <si>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</si>
  <si>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</si>
  <si>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</si>
  <si>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</si>
  <si>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</si>
  <si>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</si>
  <si>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</si>
  <si>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</si>
  <si>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</si>
  <si>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</si>
  <si>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</si>
  <si>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</si>
  <si>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</si>
  <si>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</si>
  <si>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</si>
  <si>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</si>
  <si>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</si>
  <si>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</si>
  <si>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</si>
  <si>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</si>
  <si>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</si>
  <si>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</si>
  <si>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</si>
  <si>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</si>
  <si>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</si>
  <si>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</si>
  <si>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</si>
  <si>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</si>
  <si>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</si>
  <si>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</si>
  <si>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</si>
  <si>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</si>
  <si>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</si>
  <si>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</si>
  <si>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</si>
  <si>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</si>
  <si>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</si>
  <si>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</si>
  <si>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</si>
  <si>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</si>
  <si>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</si>
  <si>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</si>
  <si>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</si>
  <si>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</si>
  <si>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</si>
  <si>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</si>
  <si>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</si>
  <si>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</si>
  <si>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</si>
  <si>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</si>
  <si>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</si>
  <si>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</si>
  <si>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</si>
  <si>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</si>
  <si>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</si>
  <si>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</si>
  <si>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</si>
  <si>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</si>
  <si>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</si>
  <si>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</si>
  <si>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</si>
  <si>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</si>
  <si>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</si>
  <si>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</si>
  <si>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</si>
  <si>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</si>
  <si>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</si>
  <si>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</si>
  <si>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</si>
  <si>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</si>
  <si>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</si>
  <si>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</si>
  <si>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</si>
  <si>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</si>
  <si>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</si>
  <si>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</si>
  <si>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</si>
  <si>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</si>
  <si>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</si>
  <si>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</si>
  <si>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</si>
  <si>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</si>
  <si>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</si>
  <si>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</si>
  <si>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</si>
  <si>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</si>
  <si>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</si>
  <si>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</si>
  <si>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</si>
  <si>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</si>
  <si>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</si>
  <si>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</si>
  <si>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</si>
  <si>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</si>
  <si>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</si>
  <si>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</si>
  <si>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</si>
  <si>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</si>
  <si>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</si>
  <si>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</si>
  <si>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</si>
  <si>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</si>
  <si>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</si>
  <si>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</si>
  <si>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</si>
  <si>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</si>
  <si>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</si>
  <si>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</si>
  <si>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</si>
  <si>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</si>
  <si>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</si>
  <si>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</si>
  <si>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</si>
  <si>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</si>
  <si>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</si>
  <si>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</si>
  <si>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</si>
  <si>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</si>
  <si>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</si>
  <si>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</si>
  <si>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</si>
  <si>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</si>
  <si>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</si>
  <si>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</si>
  <si>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</si>
  <si>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</si>
  <si>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</si>
  <si>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</si>
  <si>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</si>
  <si>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</si>
  <si>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</si>
  <si>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</si>
  <si>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</si>
  <si>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</si>
  <si>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</si>
  <si>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</si>
  <si>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</si>
  <si>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</si>
  <si>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</si>
  <si>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</si>
  <si>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</si>
  <si>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</si>
  <si>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</si>
  <si>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</si>
  <si>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</si>
  <si>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</si>
  <si>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</si>
  <si>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</si>
  <si>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</si>
  <si>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</si>
  <si>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</si>
  <si>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</si>
  <si>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</si>
  <si>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</si>
  <si>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</si>
  <si>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</si>
  <si>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</si>
  <si>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</si>
  <si>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</si>
  <si>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</si>
  <si>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</si>
  <si>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</si>
  <si>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</si>
  <si>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</si>
  <si>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</si>
  <si>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</si>
  <si>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</si>
  <si>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</si>
  <si>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</si>
  <si>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</si>
  <si>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</si>
  <si>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</si>
  <si>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</si>
  <si>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</si>
  <si>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</si>
  <si>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</si>
  <si>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</si>
  <si>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</si>
  <si>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</si>
  <si>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</si>
  <si>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</si>
  <si>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</si>
  <si>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</si>
  <si>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</si>
  <si>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</si>
  <si>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</si>
  <si>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</si>
  <si>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</si>
  <si>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</si>
  <si>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</si>
  <si>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</si>
  <si>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</si>
  <si>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</si>
  <si>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</si>
  <si>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</si>
  <si>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</si>
  <si>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</si>
  <si>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</si>
  <si>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</si>
  <si>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</si>
  <si>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</si>
  <si>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</si>
  <si>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</si>
  <si>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</si>
  <si>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</si>
  <si>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</si>
  <si>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</si>
  <si>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</si>
  <si>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</si>
  <si>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</si>
  <si>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</si>
  <si>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</si>
  <si>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</si>
  <si>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</si>
  <si>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</si>
  <si>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</si>
  <si>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</si>
  <si>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</si>
  <si>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</si>
  <si>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</si>
  <si>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</si>
  <si>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</si>
  <si>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</si>
  <si>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</si>
  <si>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</si>
  <si>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</si>
  <si>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</si>
  <si>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</si>
  <si>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</si>
  <si>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</si>
  <si>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</si>
  <si>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</si>
  <si>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</si>
  <si>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</si>
  <si>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</si>
  <si>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</si>
  <si>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</si>
  <si>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</si>
  <si>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</si>
  <si>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</si>
  <si>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</si>
  <si>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</si>
  <si>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</si>
  <si>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</si>
  <si>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</si>
  <si>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</si>
  <si>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</si>
  <si>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</si>
  <si>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</si>
  <si>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</si>
  <si>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</si>
  <si>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</si>
  <si>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</si>
  <si>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</si>
  <si>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</si>
  <si>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</si>
  <si>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</si>
  <si>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</si>
  <si>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</si>
  <si>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</si>
  <si>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</si>
  <si>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</si>
  <si>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</si>
  <si>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</si>
  <si>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</si>
  <si>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</si>
  <si>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</si>
  <si>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</si>
  <si>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</si>
  <si>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</si>
  <si>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</si>
  <si>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</si>
  <si>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</si>
  <si>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</si>
  <si>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</si>
  <si>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</si>
  <si>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</si>
  <si>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</si>
  <si>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</si>
  <si>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</si>
  <si>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</si>
  <si>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</si>
  <si>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</si>
  <si>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</si>
  <si>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</si>
  <si>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</si>
  <si>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</si>
  <si>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</si>
  <si>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</si>
  <si>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</si>
  <si>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</si>
  <si>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</si>
  <si>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</si>
  <si>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</si>
  <si>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</si>
  <si>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</si>
  <si>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</si>
  <si>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</si>
  <si>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</si>
  <si>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</si>
  <si>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</si>
  <si>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</si>
  <si>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</si>
  <si>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</si>
  <si>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</si>
  <si>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</si>
  <si>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</si>
  <si>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</si>
  <si>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</si>
  <si>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</si>
  <si>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</si>
  <si>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</si>
  <si>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</si>
  <si>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</si>
  <si>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</si>
  <si>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</si>
  <si>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</si>
  <si>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</si>
  <si>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</si>
  <si>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</si>
  <si>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</si>
  <si>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</si>
  <si>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</si>
  <si>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</si>
  <si>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</si>
  <si>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</si>
  <si>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</si>
  <si>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</si>
  <si>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</si>
  <si>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</si>
  <si>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</si>
  <si>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</si>
  <si>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</si>
  <si>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</si>
  <si>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</si>
  <si>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</si>
  <si>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</si>
  <si>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</si>
  <si>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</si>
  <si>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</si>
  <si>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</si>
  <si>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</si>
  <si>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</si>
  <si>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</si>
  <si>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</si>
  <si>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</si>
  <si>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</si>
  <si>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</si>
  <si>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</si>
  <si>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</si>
  <si>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</si>
  <si>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</si>
  <si>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</si>
  <si>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</si>
  <si>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</si>
  <si>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</si>
  <si>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</si>
  <si>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</si>
  <si>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</si>
  <si>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</si>
  <si>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</si>
  <si>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</si>
  <si>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</si>
  <si>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</si>
  <si>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</si>
  <si>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</si>
  <si>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</si>
  <si>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</si>
  <si>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</si>
  <si>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</si>
  <si>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</si>
  <si>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</si>
  <si>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</si>
  <si>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</si>
  <si>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</si>
  <si>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</si>
  <si>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</si>
  <si>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</si>
  <si>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</si>
  <si>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</si>
  <si>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</si>
  <si>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</si>
  <si>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</si>
  <si>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</si>
  <si>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</si>
  <si>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</si>
  <si>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</si>
  <si>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</si>
  <si>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</si>
  <si>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</si>
  <si>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</si>
  <si>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</si>
  <si>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</si>
  <si>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</si>
  <si>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</si>
  <si>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</si>
  <si>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</si>
  <si>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</si>
  <si>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</si>
  <si>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</si>
  <si>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</si>
  <si>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</si>
  <si>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</si>
  <si>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</si>
  <si>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</si>
  <si>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</si>
  <si>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</si>
  <si>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</si>
  <si>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</si>
  <si>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</si>
  <si>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</si>
  <si>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</si>
  <si>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</si>
  <si>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</si>
  <si>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</si>
  <si>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</si>
  <si>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</si>
  <si>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</si>
  <si>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</si>
  <si>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</si>
  <si>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</si>
  <si>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</si>
  <si>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</si>
  <si>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</si>
  <si>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</si>
  <si>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</si>
  <si>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</si>
  <si>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</si>
  <si>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</si>
  <si>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</si>
  <si>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</si>
  <si>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</si>
  <si>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</si>
  <si>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</si>
  <si>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</si>
  <si>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</si>
  <si>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</si>
  <si>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</si>
  <si>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</si>
  <si>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</si>
  <si>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</si>
  <si>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</si>
  <si>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</si>
  <si>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</si>
  <si>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</si>
  <si>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</si>
  <si>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</si>
  <si>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</si>
  <si>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</si>
  <si>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</si>
  <si>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</si>
  <si>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</si>
  <si>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</si>
  <si>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</si>
  <si>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</si>
  <si>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</si>
  <si>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</si>
  <si>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</si>
  <si>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</si>
  <si>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</si>
  <si>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</si>
  <si>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</si>
  <si>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</si>
  <si>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</si>
  <si>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</si>
  <si>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</si>
  <si>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</si>
  <si>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</si>
  <si>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</si>
  <si>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</si>
  <si>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</si>
  <si>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</si>
  <si>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</si>
  <si>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</si>
  <si>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</si>
  <si>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</si>
  <si>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</si>
  <si>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</si>
  <si>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</si>
  <si>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</si>
  <si>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</si>
  <si>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</si>
  <si>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</si>
  <si>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</si>
  <si>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</si>
  <si>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</si>
  <si>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</si>
  <si>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</si>
  <si>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</si>
  <si>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</si>
  <si>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</si>
  <si>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</si>
  <si>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</si>
  <si>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</si>
  <si>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</si>
  <si>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</si>
  <si>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</si>
  <si>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</si>
  <si>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</si>
  <si>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</si>
  <si>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</si>
  <si>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</si>
  <si>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</si>
  <si>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</si>
  <si>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</si>
  <si>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</si>
  <si>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</si>
  <si>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</si>
  <si>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</si>
  <si>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</si>
  <si>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</si>
  <si>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</si>
  <si>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</si>
  <si>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</si>
  <si>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</si>
  <si>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</si>
  <si>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</si>
  <si>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</si>
  <si>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</si>
  <si>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</si>
  <si>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</si>
  <si>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</si>
  <si>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</si>
  <si>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</si>
  <si>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</si>
  <si>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</si>
  <si>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</si>
  <si>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</si>
  <si>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</si>
  <si>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</si>
  <si>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</si>
  <si>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</si>
  <si>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</si>
  <si>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</si>
  <si>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</si>
  <si>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</si>
  <si>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</si>
  <si>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</si>
  <si>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</si>
  <si>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</si>
  <si>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</si>
  <si>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</si>
  <si>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</si>
  <si>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</si>
  <si>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</si>
  <si>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</si>
  <si>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</si>
  <si>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</si>
  <si>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</si>
  <si>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</si>
  <si>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</si>
  <si>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</si>
  <si>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</si>
  <si>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</si>
  <si>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</si>
  <si>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</si>
  <si>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</si>
  <si>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</si>
  <si>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</si>
  <si>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</si>
  <si>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</si>
  <si>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</si>
  <si>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</si>
  <si>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</si>
  <si>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</si>
  <si>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</si>
  <si>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</si>
  <si>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</si>
  <si>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</si>
  <si>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</si>
  <si>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</si>
  <si>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</si>
  <si>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</si>
  <si>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</si>
  <si>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</si>
  <si>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</si>
  <si>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</si>
  <si>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</si>
  <si>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</si>
  <si>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</si>
  <si>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</si>
  <si>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</si>
  <si>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</si>
  <si>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</si>
  <si>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</si>
  <si>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</si>
  <si>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</si>
  <si>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</si>
  <si>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</si>
  <si>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</si>
  <si>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</si>
  <si>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</si>
  <si>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</si>
  <si>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</si>
  <si>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</si>
  <si>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</si>
  <si>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</si>
  <si>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</si>
  <si>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</si>
  <si>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</si>
  <si>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</si>
  <si>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</si>
  <si>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</si>
  <si>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</si>
  <si>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</si>
  <si>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</si>
  <si>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</si>
  <si>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</si>
  <si>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</si>
  <si>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</si>
  <si>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</si>
  <si>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</si>
  <si>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</si>
  <si>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</si>
  <si>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</si>
  <si>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</si>
  <si>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</si>
  <si>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</si>
  <si>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</si>
  <si>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</si>
  <si>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</si>
  <si>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</si>
  <si>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</si>
  <si>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</si>
  <si>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</si>
  <si>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</si>
  <si>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</si>
  <si>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</si>
  <si>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</si>
  <si>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</si>
  <si>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</si>
  <si>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</si>
  <si>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</si>
  <si>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</si>
  <si>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</si>
  <si>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</si>
  <si>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</si>
  <si>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</si>
  <si>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</si>
  <si>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</si>
  <si>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</si>
  <si>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</si>
  <si>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</si>
  <si>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</si>
  <si>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</si>
  <si>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</si>
  <si>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</si>
  <si>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</si>
  <si>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</si>
  <si>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</si>
  <si>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</si>
  <si>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</si>
  <si>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</si>
  <si>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</si>
  <si>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</si>
  <si>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</si>
  <si>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</si>
  <si>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</si>
  <si>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</si>
  <si>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</si>
  <si>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</si>
  <si>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</si>
  <si>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</si>
  <si>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</si>
  <si>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</si>
  <si>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</si>
  <si>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</si>
  <si>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</si>
  <si>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</si>
  <si>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</si>
  <si>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</si>
  <si>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</si>
  <si>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</si>
  <si>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</si>
  <si>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</si>
  <si>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</si>
  <si>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</si>
  <si>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</si>
  <si>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</si>
  <si>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</si>
  <si>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</si>
  <si>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</si>
  <si>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</si>
  <si>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</si>
  <si>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</si>
  <si>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</si>
  <si>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</si>
  <si>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</si>
  <si>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</si>
  <si>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</si>
  <si>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</si>
  <si>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</si>
  <si>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</si>
  <si>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</si>
  <si>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</si>
  <si>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</si>
  <si>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</si>
  <si>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</si>
  <si>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</si>
  <si>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</si>
  <si>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</si>
  <si>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</si>
  <si>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</si>
  <si>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</si>
  <si>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</si>
  <si>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</si>
  <si>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</si>
  <si>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</si>
  <si>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</si>
  <si>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</si>
  <si>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</si>
  <si>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</si>
  <si>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</si>
  <si>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</si>
  <si>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</si>
  <si>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</si>
  <si>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</si>
  <si>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</si>
  <si>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</si>
  <si>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</si>
  <si>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</si>
  <si>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</si>
  <si>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</si>
  <si>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</si>
  <si>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</si>
  <si>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</si>
  <si>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</si>
  <si>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</si>
  <si>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</si>
  <si>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</si>
  <si>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</si>
  <si>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</si>
  <si>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</si>
  <si>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</si>
  <si>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</si>
  <si>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</si>
  <si>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</si>
  <si>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</si>
  <si>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</si>
  <si>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</si>
  <si>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</si>
  <si>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</si>
  <si>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</si>
  <si>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</si>
  <si>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</si>
  <si>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</si>
  <si>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</si>
  <si>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</si>
  <si>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</si>
  <si>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</si>
  <si>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</si>
  <si>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</si>
  <si>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</si>
  <si>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</si>
  <si>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</si>
  <si>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</si>
  <si>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</si>
  <si>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</si>
  <si>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</si>
  <si>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</si>
  <si>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</si>
  <si>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</si>
  <si>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</si>
  <si>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</si>
  <si>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</si>
  <si>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</si>
  <si>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</si>
  <si>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</si>
  <si>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</si>
  <si>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</si>
  <si>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</si>
  <si>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</si>
  <si>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</si>
  <si>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</si>
  <si>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</si>
  <si>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</si>
  <si>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</si>
  <si>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</si>
  <si>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</si>
  <si>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</si>
  <si>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</si>
  <si>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</si>
  <si>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</si>
  <si>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</si>
  <si>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</si>
  <si>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</si>
  <si>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</si>
  <si>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</si>
  <si>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</si>
  <si>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</si>
  <si>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</si>
  <si>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</si>
  <si>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</si>
  <si>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</si>
  <si>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</si>
  <si>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</si>
  <si>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</si>
  <si>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</si>
  <si>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</si>
  <si>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</si>
  <si>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</si>
  <si>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</si>
  <si>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</si>
  <si>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</si>
  <si>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</si>
  <si>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</si>
  <si>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</si>
  <si>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</si>
  <si>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</si>
  <si>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</si>
  <si>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</si>
  <si>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</si>
  <si>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</si>
  <si>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</si>
  <si>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</si>
  <si>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</si>
  <si>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</si>
  <si>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</si>
  <si>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</si>
  <si>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</si>
  <si>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</si>
  <si>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</si>
  <si>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</si>
  <si>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</si>
  <si>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</si>
  <si>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</si>
  <si>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</si>
  <si>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</si>
  <si>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</si>
  <si>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</si>
  <si>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</si>
  <si>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</si>
  <si>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</si>
  <si>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</si>
  <si>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</si>
  <si>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</si>
  <si>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</si>
  <si>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</si>
  <si>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</si>
  <si>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</si>
  <si>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</si>
  <si>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</si>
  <si>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</si>
  <si>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</si>
  <si>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</si>
  <si>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</si>
  <si>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</si>
  <si>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</si>
  <si>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</si>
  <si>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</si>
  <si>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</si>
  <si>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</si>
  <si>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</si>
  <si>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</si>
  <si>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</si>
  <si>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</si>
  <si>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</si>
  <si>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</si>
  <si>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</si>
  <si>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</si>
  <si>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</si>
  <si>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</si>
  <si>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</si>
  <si>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</si>
  <si>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</si>
  <si>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</si>
  <si>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</si>
  <si>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</si>
  <si>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</si>
  <si>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</si>
  <si>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</si>
  <si>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</si>
  <si>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</si>
  <si>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</si>
  <si>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</si>
  <si>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</si>
  <si>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</si>
  <si>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</si>
  <si>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</si>
  <si>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</si>
  <si>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</si>
  <si>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</si>
  <si>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</si>
  <si>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</si>
  <si>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</si>
  <si>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</si>
  <si>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</si>
  <si>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</si>
  <si>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</si>
  <si>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</si>
  <si>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</si>
  <si>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</si>
  <si>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</si>
  <si>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</si>
  <si>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</si>
  <si>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</si>
  <si>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</si>
  <si>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</si>
  <si>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</si>
  <si>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</si>
  <si>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</si>
  <si>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</si>
  <si>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</si>
  <si>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</si>
  <si>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</si>
  <si>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</si>
  <si>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</si>
  <si>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</si>
  <si>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</si>
  <si>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</si>
  <si>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</si>
  <si>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</si>
  <si>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</si>
  <si>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</si>
  <si>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</si>
  <si>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</si>
  <si>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</si>
  <si>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</si>
  <si>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</si>
  <si>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</si>
  <si>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</si>
  <si>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</si>
  <si>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</si>
  <si>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</si>
  <si>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</si>
  <si>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</si>
  <si>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</si>
  <si>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</si>
  <si>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</si>
  <si>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</si>
  <si>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</si>
  <si>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</si>
  <si>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</si>
  <si>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</si>
  <si>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</si>
  <si>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</si>
  <si>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</si>
  <si>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</si>
  <si>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</si>
  <si>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</si>
  <si>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</si>
  <si>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</si>
  <si>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</si>
  <si>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</si>
  <si>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</si>
  <si>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</si>
  <si>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</si>
  <si>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</si>
  <si>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</si>
  <si>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</si>
  <si>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</si>
  <si>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</si>
  <si>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</si>
  <si>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</si>
  <si>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</si>
  <si>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</si>
  <si>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</si>
  <si>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</si>
  <si>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</si>
  <si>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</si>
  <si>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</si>
  <si>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</si>
  <si>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</si>
  <si>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</si>
  <si>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</si>
  <si>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</si>
  <si>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</si>
  <si>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</si>
  <si>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</si>
  <si>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</si>
  <si>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</si>
  <si>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</si>
  <si>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</si>
  <si>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</si>
  <si>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</si>
  <si>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</si>
  <si>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</si>
  <si>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</si>
  <si>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</si>
  <si>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</si>
  <si>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</si>
  <si>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</si>
  <si>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</si>
  <si>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</si>
  <si>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</si>
  <si>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</si>
  <si>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</si>
  <si>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</si>
  <si>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</si>
  <si>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</si>
  <si>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</si>
  <si>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</si>
  <si>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</si>
  <si>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</si>
  <si>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</si>
  <si>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</si>
  <si>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</si>
  <si>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</si>
  <si>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</si>
  <si>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</si>
  <si>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</si>
  <si>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</si>
  <si>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</si>
  <si>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</si>
  <si>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</si>
  <si>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</si>
  <si>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</si>
  <si>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</si>
  <si>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</si>
  <si>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</si>
  <si>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</si>
  <si>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</si>
  <si>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</si>
  <si>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</si>
  <si>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</si>
  <si>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</si>
  <si>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</si>
  <si>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</si>
  <si>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</si>
  <si>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</si>
  <si>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</si>
  <si>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</si>
  <si>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</si>
  <si>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</si>
  <si>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</si>
  <si>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</si>
  <si>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</si>
  <si>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</si>
  <si>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</si>
  <si>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</si>
  <si>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</si>
  <si>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</si>
  <si>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</si>
  <si>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</si>
  <si>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</si>
  <si>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</si>
  <si>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</si>
  <si>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</si>
  <si>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</si>
  <si>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</si>
  <si>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</si>
  <si>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</si>
  <si>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</si>
  <si>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</si>
  <si>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</si>
  <si>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</si>
  <si>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</si>
  <si>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</si>
  <si>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</si>
  <si>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</si>
  <si>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</si>
  <si>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</si>
  <si>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</si>
  <si>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</si>
  <si>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</si>
  <si>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</si>
  <si>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</si>
  <si>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</si>
  <si>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</si>
  <si>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</si>
  <si>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</si>
  <si>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</si>
  <si>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</si>
  <si>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</si>
  <si>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</si>
  <si>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</si>
  <si>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</si>
  <si>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</si>
  <si>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</si>
  <si>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</si>
  <si>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</si>
  <si>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</si>
  <si>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</si>
  <si>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</si>
  <si>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</si>
  <si>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</si>
  <si>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</si>
  <si>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</si>
  <si>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</si>
  <si>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</si>
  <si>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</si>
  <si>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</si>
  <si>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</si>
  <si>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</si>
  <si>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</si>
  <si>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</si>
  <si>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</si>
  <si>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</si>
  <si>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</si>
  <si>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</si>
  <si>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</si>
  <si>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</si>
  <si>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</si>
  <si>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</si>
  <si>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</si>
  <si>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</si>
  <si>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</si>
  <si>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</si>
  <si>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</si>
  <si>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</si>
  <si>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</si>
  <si>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</si>
  <si>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</si>
  <si>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</si>
  <si>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</si>
  <si>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</si>
  <si>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</si>
  <si>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</si>
  <si>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</si>
  <si>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</si>
  <si>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</si>
  <si>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</si>
  <si>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</si>
  <si>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</si>
  <si>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</si>
  <si>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</si>
  <si>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</si>
  <si>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</si>
  <si>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</si>
  <si>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</si>
  <si>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</si>
  <si>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</si>
  <si>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</si>
  <si>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</si>
  <si>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</si>
  <si>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</si>
  <si>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</si>
  <si>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</si>
  <si>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</si>
  <si>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</si>
  <si>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</si>
  <si>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</si>
  <si>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</si>
  <si>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</si>
  <si>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</si>
  <si>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</si>
  <si>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</si>
  <si>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</si>
  <si>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</si>
  <si>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</si>
  <si>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</si>
  <si>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</si>
  <si>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</si>
  <si>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</si>
  <si>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</si>
  <si>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</si>
  <si>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</si>
  <si>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</si>
  <si>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</si>
  <si>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</si>
  <si>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</si>
  <si>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</si>
  <si>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</si>
  <si>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</si>
  <si>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</si>
  <si>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</si>
  <si>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</si>
  <si>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</si>
  <si>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</si>
  <si>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</si>
  <si>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</si>
  <si>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</si>
  <si>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</si>
  <si>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</si>
  <si>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</si>
  <si>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</si>
  <si>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</si>
  <si>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</si>
  <si>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</si>
  <si>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</si>
  <si>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</si>
  <si>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</si>
  <si>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</si>
  <si>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</si>
  <si>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</si>
  <si>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</si>
  <si>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</si>
  <si>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</si>
  <si>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</si>
  <si>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</si>
  <si>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</si>
  <si>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</si>
  <si>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</si>
  <si>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</si>
  <si>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</si>
  <si>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</si>
  <si>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</si>
  <si>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</si>
  <si>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</si>
  <si>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</si>
  <si>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</si>
  <si>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</si>
  <si>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</si>
  <si>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</si>
  <si>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</si>
  <si>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</si>
  <si>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</si>
  <si>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</si>
  <si>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</si>
  <si>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</si>
  <si>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</si>
  <si>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</si>
  <si>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</si>
  <si>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</si>
  <si>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</si>
  <si>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</si>
  <si>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</si>
  <si>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</si>
  <si>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</si>
  <si>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</si>
  <si>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</si>
  <si>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</si>
  <si>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</si>
  <si>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</si>
  <si>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</si>
  <si>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</si>
  <si>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</si>
  <si>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</si>
  <si>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</si>
  <si>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</si>
  <si>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</si>
  <si>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</si>
  <si>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</si>
  <si>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</si>
  <si>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</si>
  <si>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</si>
  <si>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</si>
  <si>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</si>
  <si>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</si>
  <si>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</si>
  <si>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</si>
  <si>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</si>
  <si>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</si>
  <si>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</si>
  <si>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</si>
  <si>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</si>
  <si>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</si>
  <si>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</si>
  <si>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</si>
  <si>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</si>
  <si>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</si>
  <si>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</si>
  <si>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</si>
  <si>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</si>
  <si>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</si>
  <si>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</si>
  <si>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</si>
  <si>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</si>
  <si>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</si>
  <si>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</si>
  <si>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</si>
  <si>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</si>
  <si>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</si>
  <si>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</si>
  <si>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</si>
  <si>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</si>
  <si>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</si>
  <si>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</si>
  <si>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</si>
  <si>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</si>
  <si>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</si>
  <si>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</si>
  <si>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</si>
  <si>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</si>
  <si>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</si>
  <si>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</si>
  <si>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</si>
  <si>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</si>
  <si>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</si>
  <si>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</si>
  <si>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</si>
  <si>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</si>
  <si>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</si>
  <si>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</si>
  <si>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</si>
  <si>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</si>
  <si>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</si>
  <si>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</si>
  <si>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</si>
  <si>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</si>
  <si>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</si>
  <si>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</si>
  <si>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</si>
  <si>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</si>
  <si>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</si>
  <si>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</si>
  <si>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</si>
  <si>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</si>
  <si>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</si>
  <si>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</si>
  <si>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</si>
  <si>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</si>
  <si>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</si>
  <si>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</si>
  <si>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</si>
  <si>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</si>
  <si>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</si>
  <si>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</si>
  <si>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</si>
  <si>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</si>
  <si>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</si>
  <si>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</si>
  <si>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</si>
  <si>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</si>
  <si>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</si>
  <si>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</si>
  <si>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</si>
  <si>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</si>
  <si>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</si>
  <si>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</si>
  <si>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</si>
  <si>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</si>
  <si>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</si>
  <si>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</si>
  <si>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</si>
  <si>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</si>
  <si>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</si>
  <si>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</si>
  <si>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</si>
  <si>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</si>
  <si>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</si>
  <si>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</si>
  <si>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</si>
  <si>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</si>
  <si>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</si>
  <si>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</si>
  <si>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</si>
  <si>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</si>
  <si>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</si>
  <si>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</si>
  <si>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</si>
  <si>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</si>
  <si>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</si>
  <si>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</si>
  <si>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</si>
  <si>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</si>
  <si>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</si>
  <si>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</si>
  <si>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</si>
  <si>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</si>
  <si>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</si>
  <si>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</si>
  <si>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</si>
  <si>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</si>
  <si>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</si>
  <si>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</si>
  <si>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</si>
  <si>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</si>
  <si>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</si>
  <si>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</si>
  <si>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</si>
  <si>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</si>
  <si>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</si>
  <si>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</si>
  <si>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</si>
  <si>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</si>
  <si>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</si>
  <si>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</si>
  <si>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</si>
  <si>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</si>
  <si>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</si>
  <si>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</si>
  <si>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</si>
  <si>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</si>
  <si>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</si>
  <si>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</si>
  <si>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</si>
  <si>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</si>
  <si>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</si>
  <si>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</si>
  <si>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</si>
  <si>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</si>
  <si>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</si>
  <si>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</si>
  <si>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</si>
  <si>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</si>
  <si>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</si>
  <si>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</si>
  <si>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</si>
  <si>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</si>
  <si>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</si>
  <si>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</si>
  <si>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</si>
  <si>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</si>
  <si>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</si>
  <si>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</si>
  <si>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</si>
  <si>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</si>
  <si>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</si>
  <si>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</si>
  <si>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</si>
  <si>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</si>
  <si>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</si>
  <si>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</si>
  <si>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</si>
  <si>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</si>
  <si>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</si>
  <si>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</si>
  <si>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</si>
  <si>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</si>
  <si>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</si>
  <si>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</si>
  <si>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</si>
  <si>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</si>
  <si>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</si>
  <si>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</si>
  <si>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</si>
  <si>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</si>
  <si>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</si>
  <si>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</si>
  <si>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</si>
  <si>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</si>
  <si>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</si>
  <si>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</si>
  <si>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</si>
  <si>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</si>
  <si>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</si>
  <si>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</si>
  <si>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</si>
  <si>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</si>
  <si>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</si>
  <si>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</si>
  <si>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</si>
  <si>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</si>
  <si>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</si>
  <si>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</si>
  <si>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</si>
  <si>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</si>
  <si>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</si>
  <si>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</si>
  <si>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</si>
  <si>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</si>
  <si>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</si>
  <si>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</si>
  <si>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</si>
  <si>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</si>
  <si>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</si>
  <si>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</si>
  <si>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</si>
  <si>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</si>
  <si>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</si>
  <si>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</si>
  <si>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</si>
  <si>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</si>
  <si>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</si>
  <si>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</si>
  <si>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</si>
  <si>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</si>
  <si>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</si>
  <si>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</si>
  <si>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</si>
  <si>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</si>
  <si>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</si>
  <si>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</si>
  <si>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</si>
  <si>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</si>
  <si>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</si>
  <si>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</si>
  <si>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</si>
  <si>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</si>
  <si>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</si>
  <si>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</si>
  <si>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</si>
  <si>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</si>
  <si>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</si>
  <si>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</si>
  <si>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</si>
  <si>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</si>
  <si>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</si>
  <si>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</si>
  <si>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</si>
  <si>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</si>
  <si>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</si>
  <si>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</si>
  <si>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</si>
  <si>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</si>
  <si>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</si>
  <si>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</si>
  <si>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</si>
  <si>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</si>
  <si>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</si>
  <si>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</si>
  <si>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</si>
  <si>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</si>
  <si>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</si>
  <si>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</si>
  <si>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</si>
  <si>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</si>
  <si>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</si>
  <si>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</si>
  <si>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</si>
  <si>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</si>
  <si>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</si>
  <si>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</si>
  <si>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</si>
  <si>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</si>
  <si>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</si>
  <si>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</si>
  <si>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</si>
  <si>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</si>
  <si>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</si>
  <si>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</si>
  <si>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</si>
  <si>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</si>
  <si>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</si>
  <si>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</si>
  <si>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</si>
  <si>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</si>
  <si>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</si>
  <si>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</si>
  <si>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</si>
  <si>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</si>
  <si>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</si>
  <si>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</si>
  <si>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</si>
  <si>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</si>
  <si>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</si>
  <si>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</si>
  <si>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</si>
  <si>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</si>
  <si>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</si>
  <si>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</si>
  <si>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</si>
  <si>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</si>
  <si>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</si>
  <si>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</si>
  <si>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</si>
  <si>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</si>
  <si>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</si>
  <si>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</si>
  <si>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</si>
  <si>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</si>
  <si>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</si>
  <si>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</si>
  <si>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</si>
  <si>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</si>
  <si>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</si>
  <si>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</si>
  <si>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</si>
  <si>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</si>
  <si>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</si>
  <si>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</si>
  <si>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</si>
  <si>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</si>
  <si>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</si>
  <si>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</si>
  <si>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</si>
  <si>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</si>
  <si>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</si>
  <si>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</si>
  <si>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</si>
  <si>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</si>
  <si>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</si>
  <si>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</si>
  <si>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</si>
  <si>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</si>
  <si>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</si>
  <si>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</si>
  <si>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</si>
  <si>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</si>
  <si>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</si>
  <si>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</si>
  <si>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</si>
  <si>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</si>
  <si>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</si>
  <si>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</si>
  <si>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</si>
  <si>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</si>
  <si>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</si>
  <si>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</si>
  <si>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</si>
  <si>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</si>
  <si>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</si>
  <si>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</si>
  <si>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</si>
  <si>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</si>
  <si>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</si>
  <si>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</si>
  <si>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</si>
  <si>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</si>
  <si>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</si>
  <si>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</si>
  <si>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</si>
  <si>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</si>
  <si>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</si>
  <si>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</si>
  <si>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</si>
  <si>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</si>
  <si>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</si>
  <si>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</si>
  <si>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</si>
  <si>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</si>
  <si>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</si>
  <si>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</si>
  <si>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</si>
  <si>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</si>
  <si>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</si>
  <si>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</si>
  <si>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</si>
  <si>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</si>
  <si>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</si>
  <si>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</si>
  <si>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</si>
  <si>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</si>
  <si>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</si>
  <si>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</si>
  <si>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</si>
  <si>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</si>
  <si>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</si>
  <si>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</si>
  <si>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</si>
  <si>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</si>
  <si>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</si>
  <si>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</si>
  <si>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</si>
  <si>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</si>
  <si>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</si>
  <si>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</si>
  <si>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</si>
  <si>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</si>
  <si>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</si>
  <si>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</si>
  <si>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</si>
  <si>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</si>
  <si>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</si>
  <si>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</si>
  <si>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</si>
  <si>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</si>
  <si>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</si>
  <si>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</si>
  <si>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</si>
  <si>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</si>
  <si>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</si>
  <si>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</si>
  <si>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</si>
  <si>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</si>
  <si>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</si>
  <si>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</si>
  <si>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</si>
  <si>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</si>
  <si>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</si>
  <si>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</si>
  <si>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</si>
  <si>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</si>
  <si>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</si>
  <si>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</si>
  <si>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</si>
  <si>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</si>
  <si>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</si>
  <si>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</si>
  <si>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</si>
  <si>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</si>
  <si>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</si>
  <si>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</si>
  <si>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</si>
  <si>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</si>
  <si>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</si>
  <si>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</si>
  <si>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</si>
  <si>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</si>
  <si>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</si>
  <si>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</si>
  <si>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</si>
  <si>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</si>
  <si>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</si>
  <si>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</si>
  <si>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</si>
  <si>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</si>
  <si>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</si>
  <si>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</si>
  <si>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</si>
  <si>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</si>
  <si>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</si>
  <si>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</si>
  <si>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</si>
  <si>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</si>
  <si>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</si>
  <si>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</si>
  <si>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</si>
  <si>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</si>
  <si>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</si>
  <si>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</si>
  <si>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</si>
  <si>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</si>
  <si>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</si>
  <si>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</si>
  <si>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</si>
  <si>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</si>
  <si>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</si>
  <si>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</si>
  <si>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</si>
  <si>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</si>
  <si>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</si>
  <si>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</si>
  <si>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</si>
  <si>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</si>
  <si>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</si>
  <si>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</si>
  <si>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</si>
  <si>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</si>
  <si>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</si>
  <si>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</si>
  <si>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</si>
  <si>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</si>
  <si>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</si>
  <si>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</si>
  <si>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</si>
  <si>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</si>
  <si>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</si>
  <si>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</si>
  <si>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</si>
  <si>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</si>
  <si>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</si>
  <si>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</si>
  <si>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</si>
  <si>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</si>
  <si>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</si>
  <si>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</si>
  <si>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</si>
  <si>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</si>
  <si>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</si>
  <si>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</si>
  <si>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</si>
  <si>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</si>
  <si>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</si>
  <si>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</si>
  <si>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</si>
  <si>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</si>
  <si>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</si>
  <si>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</si>
  <si>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</si>
  <si>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</si>
  <si>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</si>
  <si>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</si>
  <si>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</si>
  <si>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</si>
  <si>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</si>
  <si>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</si>
  <si>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</si>
  <si>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</si>
  <si>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</si>
  <si>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</si>
  <si>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</si>
  <si>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</si>
  <si>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</si>
  <si>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</si>
  <si>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</si>
  <si>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</si>
  <si>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</si>
  <si>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</si>
  <si>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</si>
  <si>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</si>
  <si>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</si>
  <si>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</si>
  <si>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</si>
  <si>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</si>
  <si>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</si>
  <si>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</si>
  <si>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</si>
  <si>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</si>
  <si>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</si>
  <si>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</si>
  <si>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</si>
  <si>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</si>
  <si>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</si>
  <si>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</si>
  <si>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</si>
  <si>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</si>
  <si>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</si>
  <si>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</si>
  <si>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</si>
  <si>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</si>
  <si>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</si>
  <si>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</si>
  <si>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</si>
  <si>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</si>
  <si>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</si>
  <si>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</si>
  <si>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</si>
  <si>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</si>
  <si>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</si>
  <si>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</si>
  <si>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</si>
  <si>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</si>
  <si>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</si>
  <si>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</si>
  <si>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</si>
  <si>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</si>
  <si>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</si>
  <si>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</si>
  <si>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</si>
  <si>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</si>
  <si>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</si>
  <si>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</si>
  <si>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</si>
  <si>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</si>
  <si>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</si>
  <si>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</si>
  <si>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</si>
  <si>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</si>
  <si>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</si>
  <si>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</si>
  <si>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</si>
  <si>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</si>
  <si>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</si>
  <si>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</si>
  <si>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</si>
  <si>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</si>
  <si>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</si>
  <si>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</si>
  <si>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</si>
  <si>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</si>
  <si>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</si>
  <si>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</si>
  <si>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</si>
  <si>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</si>
  <si>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</si>
  <si>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</si>
  <si>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</si>
  <si>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</si>
  <si>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</si>
  <si>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</si>
  <si>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</si>
  <si>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</si>
  <si>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</si>
  <si>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</si>
  <si>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</si>
  <si>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</si>
  <si>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</si>
  <si>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</si>
  <si>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</si>
  <si>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</si>
  <si>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</si>
  <si>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</si>
  <si>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</si>
  <si>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</si>
  <si>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</si>
  <si>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</si>
  <si>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</si>
  <si>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</si>
  <si>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</si>
  <si>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</si>
  <si>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</si>
  <si>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</si>
  <si>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</si>
  <si>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</si>
  <si>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</si>
  <si>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</si>
  <si>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</si>
  <si>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</si>
  <si>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</si>
  <si>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</si>
  <si>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</si>
  <si>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</si>
  <si>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</si>
  <si>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</si>
  <si>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</si>
  <si>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</si>
  <si>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</si>
  <si>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</si>
  <si>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</si>
  <si>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</si>
  <si>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</si>
  <si>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</si>
  <si>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</si>
  <si>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</si>
  <si>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</si>
  <si>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</si>
  <si>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</si>
  <si>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</si>
  <si>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</si>
  <si>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</si>
  <si>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</si>
  <si>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</si>
  <si>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</si>
  <si>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</si>
  <si>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</si>
  <si>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</si>
  <si>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</si>
  <si>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</si>
  <si>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</si>
  <si>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</si>
  <si>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</si>
  <si>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</si>
  <si>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</si>
  <si>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</si>
  <si>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</si>
  <si>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</si>
  <si>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</si>
  <si>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</si>
  <si>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</si>
  <si>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</si>
  <si>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</si>
  <si>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</si>
  <si>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</si>
  <si>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</si>
  <si>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</si>
  <si>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</si>
  <si>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</si>
  <si>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</si>
  <si>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</si>
  <si>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</si>
  <si>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</si>
  <si>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</si>
  <si>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</si>
  <si>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</si>
  <si>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</si>
  <si>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</si>
  <si>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</si>
  <si>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</si>
  <si>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</si>
  <si>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</si>
  <si>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</si>
  <si>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</si>
  <si>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</si>
  <si>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</si>
  <si>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</si>
  <si>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</si>
  <si>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</si>
  <si>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</si>
  <si>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</si>
  <si>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</si>
  <si>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</si>
  <si>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</si>
  <si>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</si>
  <si>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</si>
  <si>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</si>
  <si>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</si>
  <si>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</si>
  <si>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</si>
  <si>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</si>
  <si>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</si>
  <si>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</si>
  <si>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</si>
  <si>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</si>
  <si>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</si>
  <si>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</si>
  <si>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</si>
  <si>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</si>
  <si>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</si>
  <si>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</si>
  <si>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</si>
  <si>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</si>
  <si>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</si>
  <si>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</si>
  <si>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</si>
  <si>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</si>
  <si>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</si>
  <si>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</si>
  <si>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</si>
  <si>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</si>
  <si>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</si>
  <si>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</si>
  <si>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</si>
  <si>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</si>
  <si>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</si>
  <si>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</si>
  <si>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</si>
  <si>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</si>
  <si>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</si>
  <si>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</si>
  <si>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</si>
  <si>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</si>
  <si>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</si>
  <si>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</si>
  <si>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</si>
  <si>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</si>
  <si>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</si>
  <si>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</si>
  <si>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</si>
  <si>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</si>
  <si>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</si>
  <si>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</si>
  <si>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</si>
  <si>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</si>
  <si>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</si>
  <si>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</si>
  <si>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</si>
  <si>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</si>
  <si>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</si>
  <si>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</si>
  <si>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</si>
  <si>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</si>
  <si>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</si>
  <si>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</si>
  <si>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</si>
  <si>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</si>
  <si>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</si>
  <si>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</si>
  <si>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</si>
  <si>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</si>
  <si>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</si>
  <si>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</si>
  <si>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</si>
  <si>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</si>
  <si>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</si>
  <si>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</si>
  <si>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</si>
  <si>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</si>
  <si>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</si>
  <si>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</si>
  <si>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</si>
  <si>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</si>
  <si>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</si>
  <si>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</si>
  <si>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</si>
  <si>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</si>
  <si>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</si>
  <si>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</si>
  <si>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</si>
  <si>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</si>
  <si>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</si>
  <si>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</si>
  <si>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</si>
  <si>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</si>
  <si>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</si>
  <si>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</si>
  <si>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</si>
  <si>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</si>
  <si>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</si>
  <si>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</si>
  <si>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</si>
  <si>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</si>
  <si>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</si>
  <si>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</si>
  <si>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</si>
  <si>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</si>
  <si>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</si>
  <si>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</si>
  <si>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</si>
  <si>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</si>
  <si>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</si>
  <si>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</si>
  <si>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</si>
  <si>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</si>
  <si>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</si>
  <si>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</si>
  <si>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</si>
  <si>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</si>
  <si>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</si>
  <si>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</si>
  <si>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</si>
  <si>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</si>
  <si>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</si>
  <si>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</si>
  <si>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</si>
  <si>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</si>
  <si>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</si>
  <si>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</si>
  <si>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</si>
  <si>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</si>
  <si>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</si>
  <si>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</si>
  <si>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</si>
  <si>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</si>
  <si>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</si>
  <si>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</si>
  <si>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</si>
  <si>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</si>
  <si>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</si>
  <si>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</si>
  <si>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</si>
  <si>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</si>
  <si>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</si>
  <si>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</si>
  <si>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</si>
  <si>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</si>
  <si>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</si>
  <si>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</si>
  <si>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</si>
  <si>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</si>
  <si>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</si>
  <si>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</si>
  <si>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</si>
  <si>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</si>
  <si>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</si>
  <si>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</si>
  <si>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</si>
  <si>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</si>
  <si>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</si>
  <si>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</si>
  <si>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</si>
  <si>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</si>
  <si>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</si>
  <si>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</si>
  <si>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</si>
  <si>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</si>
  <si>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</si>
  <si>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</si>
  <si>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</si>
  <si>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</si>
  <si>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</si>
  <si>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</si>
  <si>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</si>
  <si>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</si>
  <si>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</si>
  <si>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</si>
  <si>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</si>
  <si>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</si>
  <si>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</si>
  <si>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</si>
  <si>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</si>
  <si>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</si>
  <si>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</si>
  <si>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</si>
  <si>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</si>
  <si>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</si>
  <si>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</si>
  <si>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</si>
  <si>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</si>
  <si>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</si>
  <si>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</si>
  <si>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</si>
  <si>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</si>
  <si>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</si>
  <si>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</si>
  <si>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</si>
  <si>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</si>
  <si>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</si>
  <si>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</si>
  <si>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</si>
  <si>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</si>
  <si>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</si>
  <si>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</si>
  <si>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</si>
  <si>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</si>
  <si>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</si>
  <si>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</si>
  <si>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</si>
  <si>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</si>
  <si>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</si>
  <si>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</si>
  <si>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</si>
  <si>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</si>
  <si>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</si>
  <si>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</si>
  <si>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</si>
  <si>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</si>
  <si>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</si>
  <si>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</si>
  <si>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</si>
  <si>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</si>
  <si>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</si>
  <si>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</si>
  <si>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</si>
  <si>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</si>
  <si>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</si>
  <si>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</si>
  <si>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</si>
  <si>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</si>
  <si>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</si>
  <si>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</si>
  <si>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</si>
  <si>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</si>
  <si>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</si>
  <si>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</si>
  <si>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</si>
  <si>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</si>
  <si>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</si>
  <si>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</si>
  <si>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</si>
  <si>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</si>
  <si>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</si>
  <si>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</si>
  <si>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</si>
  <si>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</si>
  <si>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</si>
  <si>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</si>
  <si>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</si>
  <si>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</si>
  <si>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</si>
  <si>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</si>
  <si>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</si>
  <si>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</si>
  <si>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</si>
  <si>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</si>
  <si>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</si>
  <si>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</si>
  <si>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</si>
  <si>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</si>
  <si>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</si>
  <si>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</si>
  <si>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</si>
  <si>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</si>
  <si>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</si>
  <si>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</si>
  <si>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</si>
  <si>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</si>
  <si>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</si>
  <si>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</si>
  <si>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</si>
  <si>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</si>
  <si>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</si>
  <si>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</si>
  <si>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</si>
  <si>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</si>
  <si>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</si>
  <si>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</si>
  <si>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</si>
  <si>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</si>
  <si>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</si>
  <si>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</si>
  <si>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</si>
  <si>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</si>
  <si>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</si>
  <si>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</si>
  <si>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</si>
  <si>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</si>
  <si>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</si>
  <si>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</si>
  <si>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</si>
  <si>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</si>
  <si>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</si>
  <si>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</si>
  <si>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</si>
  <si>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</si>
  <si>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</si>
  <si>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</si>
  <si>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</si>
  <si>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</si>
  <si>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</si>
  <si>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</si>
  <si>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</si>
  <si>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</si>
  <si>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</si>
  <si>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</si>
  <si>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</si>
  <si>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</si>
  <si>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</si>
  <si>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</si>
  <si>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</si>
  <si>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</si>
  <si>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</si>
  <si>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</si>
  <si>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</si>
  <si>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</si>
  <si>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</si>
  <si>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</si>
  <si>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</si>
  <si>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</si>
  <si>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</si>
  <si>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</si>
  <si>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</si>
  <si>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</si>
  <si>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</si>
  <si>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</si>
  <si>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</si>
  <si>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</si>
  <si>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</si>
  <si>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</si>
  <si>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</si>
  <si>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</si>
  <si>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</si>
  <si>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</si>
  <si>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</si>
  <si>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</si>
  <si>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</si>
  <si>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</si>
  <si>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</si>
  <si>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</si>
  <si>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</si>
  <si>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</si>
  <si>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</si>
  <si>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</si>
  <si>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</si>
  <si>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</si>
  <si>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</si>
  <si>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</si>
  <si>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</si>
  <si>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</si>
  <si>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</si>
  <si>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</si>
  <si>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</si>
  <si>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</si>
  <si>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</si>
  <si>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</si>
  <si>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</si>
  <si>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</si>
  <si>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</si>
  <si>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</si>
  <si>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</si>
  <si>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</si>
  <si>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</si>
  <si>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</si>
  <si>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</si>
  <si>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</si>
  <si>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</si>
  <si>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</si>
  <si>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</si>
  <si>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</si>
  <si>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</si>
  <si>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</si>
  <si>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</si>
  <si>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</si>
  <si>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</si>
  <si>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</si>
  <si>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</si>
  <si>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</si>
  <si>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</si>
  <si>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</si>
  <si>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</si>
  <si>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</si>
  <si>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</si>
  <si>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</si>
  <si>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</si>
  <si>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</si>
  <si>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</si>
  <si>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</si>
  <si>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</si>
  <si>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</si>
  <si>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</si>
  <si>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</si>
  <si>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</si>
  <si>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</si>
  <si>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</si>
  <si>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</si>
  <si>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</si>
  <si>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</si>
  <si>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</si>
  <si>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</si>
  <si>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</si>
  <si>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</si>
  <si>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</si>
  <si>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</si>
  <si>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</si>
  <si>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</si>
  <si>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</si>
  <si>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</si>
  <si>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</si>
  <si>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</si>
  <si>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</si>
  <si>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</si>
  <si>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</si>
  <si>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</si>
  <si>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</si>
  <si>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</si>
  <si>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</si>
  <si>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</si>
  <si>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</si>
  <si>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</si>
  <si>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</si>
  <si>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</si>
  <si>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</si>
  <si>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</si>
  <si>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</si>
  <si>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</si>
  <si>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</si>
  <si>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</si>
  <si>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</si>
  <si>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</si>
  <si>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</si>
  <si>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</si>
  <si>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</si>
  <si>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</si>
  <si>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</si>
  <si>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</si>
  <si>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</si>
  <si>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</si>
  <si>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</si>
  <si>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</si>
  <si>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</si>
  <si>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</si>
  <si>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</si>
  <si>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</si>
  <si>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</si>
  <si>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</si>
  <si>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</si>
  <si>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</si>
  <si>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</si>
  <si>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</si>
  <si>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</si>
  <si>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</si>
  <si>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</si>
  <si>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</si>
  <si>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</si>
  <si>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</si>
  <si>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</si>
  <si>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</si>
  <si>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</si>
  <si>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</si>
  <si>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</si>
  <si>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</si>
  <si>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</si>
  <si>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</si>
  <si>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</si>
  <si>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</si>
  <si>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</si>
  <si>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</si>
  <si>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</si>
  <si>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</si>
  <si>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</si>
  <si>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</si>
  <si>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</si>
  <si>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</si>
  <si>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</si>
  <si>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</si>
  <si>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</si>
  <si>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</si>
  <si>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</si>
  <si>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</si>
  <si>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</si>
  <si>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</si>
  <si>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</si>
  <si>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</si>
  <si>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</si>
  <si>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</si>
  <si>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</si>
  <si>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</si>
  <si>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</si>
  <si>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</si>
  <si>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</si>
  <si>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</si>
  <si>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</si>
  <si>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</si>
  <si>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</si>
  <si>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</si>
  <si>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</si>
  <si>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</si>
  <si>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</si>
  <si>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</si>
  <si>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</si>
  <si>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</si>
  <si>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</si>
  <si>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</si>
  <si>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</si>
  <si>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</si>
  <si>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</si>
  <si>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</si>
  <si>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</si>
  <si>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</si>
  <si>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</si>
  <si>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</si>
  <si>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</si>
  <si>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</si>
  <si>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</si>
  <si>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</si>
  <si>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</si>
  <si>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</si>
  <si>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</si>
  <si>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</si>
  <si>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</si>
  <si>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</si>
  <si>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</si>
  <si>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</si>
  <si>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</si>
  <si>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</si>
  <si>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</si>
  <si>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</si>
  <si>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</si>
  <si>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</si>
  <si>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</si>
  <si>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</si>
  <si>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</si>
  <si>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</si>
  <si>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</si>
  <si>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</si>
  <si>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</si>
  <si>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</si>
  <si>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</si>
  <si>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</si>
  <si>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</si>
  <si>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</si>
  <si>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</si>
  <si>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</si>
  <si>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</si>
  <si>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</si>
  <si>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</si>
  <si>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</si>
  <si>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</si>
  <si>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</si>
  <si>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</si>
  <si>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</si>
  <si>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</si>
  <si>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</si>
  <si>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</si>
  <si>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</si>
  <si>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</si>
  <si>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</si>
  <si>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</si>
  <si>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</si>
  <si>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</si>
  <si>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</si>
  <si>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</si>
  <si>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</si>
  <si>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</si>
  <si>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</si>
  <si>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</si>
  <si>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</si>
  <si>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</si>
  <si>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</si>
  <si>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</si>
  <si>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</si>
  <si>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</si>
  <si>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</si>
  <si>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</si>
  <si>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</si>
  <si>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</si>
  <si>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</si>
  <si>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</si>
  <si>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</si>
  <si>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</si>
  <si>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</si>
  <si>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</si>
  <si>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</si>
  <si>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</si>
  <si>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</si>
  <si>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</si>
  <si>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</si>
  <si>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</si>
  <si>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</si>
  <si>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</si>
  <si>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</si>
  <si>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</si>
  <si>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</si>
  <si>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</si>
  <si>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</si>
  <si>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</si>
  <si>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</si>
  <si>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</si>
  <si>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</si>
  <si>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</si>
  <si>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</si>
  <si>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</si>
  <si>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</si>
  <si>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</si>
  <si>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</si>
  <si>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</si>
  <si>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</si>
  <si>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</si>
  <si>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</si>
  <si>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</si>
  <si>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</si>
  <si>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</si>
  <si>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</si>
  <si>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</si>
  <si>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</si>
  <si>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</si>
  <si>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</si>
  <si>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</si>
  <si>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</si>
  <si>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</si>
  <si>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</si>
  <si>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</si>
  <si>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</si>
  <si>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</si>
  <si>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</si>
  <si>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</si>
  <si>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</si>
  <si>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</si>
  <si>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</si>
  <si>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</si>
  <si>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</si>
  <si>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</si>
  <si>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</si>
  <si>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</si>
  <si>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</si>
  <si>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</si>
  <si>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</si>
  <si>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</si>
  <si>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</si>
  <si>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</si>
  <si>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</si>
  <si>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</si>
  <si>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</si>
  <si>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</si>
  <si>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</si>
  <si>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</si>
  <si>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</si>
  <si>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</si>
  <si>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</si>
  <si>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</si>
  <si>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</si>
  <si>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</si>
  <si>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</si>
  <si>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</si>
  <si>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</si>
  <si>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</si>
  <si>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</si>
  <si>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</si>
  <si>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</si>
  <si>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</si>
  <si>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</si>
  <si>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</si>
  <si>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</si>
  <si>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</si>
  <si>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</si>
  <si>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</si>
  <si>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</si>
  <si>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</si>
  <si>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</si>
  <si>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</si>
  <si>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</si>
  <si>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</si>
  <si>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</si>
  <si>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</si>
  <si>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</si>
  <si>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</si>
  <si>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</si>
  <si>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</si>
  <si>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</si>
  <si>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</si>
  <si>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</si>
  <si>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</si>
  <si>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</si>
  <si>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</si>
  <si>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</si>
  <si>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</si>
  <si>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</si>
  <si>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</si>
  <si>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</si>
  <si>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</si>
  <si>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</si>
  <si>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</si>
  <si>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</si>
  <si>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</si>
  <si>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</si>
  <si>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</si>
  <si>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</si>
  <si>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</si>
  <si>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</si>
  <si>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</si>
  <si>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</si>
  <si>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</si>
  <si>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</si>
  <si>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</si>
  <si>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</si>
  <si>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</si>
  <si>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</si>
  <si>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</si>
  <si>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</si>
  <si>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</si>
  <si>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</si>
  <si>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</si>
  <si>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</si>
  <si>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</si>
  <si>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</si>
  <si>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</si>
  <si>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</si>
  <si>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</si>
  <si>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</si>
  <si>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</si>
  <si>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</si>
  <si>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</si>
  <si>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</si>
  <si>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</si>
  <si>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</si>
  <si>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</si>
  <si>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</si>
  <si>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</si>
  <si>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</si>
  <si>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</si>
  <si>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</si>
  <si>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</si>
  <si>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</si>
  <si>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</si>
  <si>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</si>
  <si>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</si>
  <si>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</si>
  <si>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</si>
  <si>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</si>
  <si>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</si>
  <si>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</si>
  <si>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</si>
  <si>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</si>
  <si>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</si>
  <si>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</si>
  <si>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</si>
  <si>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</si>
  <si>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</si>
  <si>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</si>
  <si>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</si>
  <si>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</si>
  <si>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</si>
  <si>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</si>
  <si>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</si>
  <si>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</si>
  <si>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</si>
  <si>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</si>
  <si>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</si>
  <si>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</si>
  <si>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</si>
  <si>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</si>
  <si>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</si>
  <si>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</si>
  <si>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</si>
  <si>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</si>
  <si>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</si>
  <si>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</si>
  <si>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</si>
  <si>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</si>
  <si>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</si>
  <si>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</si>
  <si>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</si>
  <si>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</si>
  <si>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</si>
  <si>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</si>
  <si>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</si>
  <si>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</si>
  <si>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</si>
  <si>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</si>
  <si>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</si>
  <si>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</si>
  <si>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</si>
  <si>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</si>
  <si>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</si>
  <si>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</si>
  <si>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</si>
  <si>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</si>
  <si>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</si>
  <si>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</si>
  <si>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</si>
  <si>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</si>
  <si>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</si>
  <si>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</si>
  <si>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</si>
  <si>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</si>
  <si>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</si>
  <si>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</si>
  <si>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</si>
  <si>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</si>
  <si>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</si>
  <si>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</si>
  <si>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</si>
  <si>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</si>
  <si>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</si>
  <si>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</si>
  <si>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</si>
  <si>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</si>
  <si>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</si>
  <si>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</si>
  <si>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</si>
  <si>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</si>
  <si>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</si>
  <si>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</si>
  <si>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</si>
  <si>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</si>
  <si>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</si>
  <si>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</si>
  <si>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</si>
  <si>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</si>
  <si>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</si>
  <si>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</si>
  <si>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</si>
  <si>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</si>
  <si>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</si>
  <si>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</si>
  <si>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</si>
  <si>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</si>
  <si>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</si>
  <si>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</si>
  <si>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</si>
  <si>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</si>
  <si>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</si>
  <si>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</si>
  <si>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</si>
  <si>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</si>
  <si>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</si>
  <si>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</si>
  <si>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</si>
  <si>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</si>
  <si>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</si>
  <si>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</si>
  <si>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</si>
  <si>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</si>
  <si>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</si>
  <si>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</si>
  <si>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</si>
  <si>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</si>
  <si>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</si>
  <si>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</si>
  <si>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</si>
  <si>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</si>
  <si>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</si>
  <si>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</si>
  <si>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</si>
  <si>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</si>
  <si>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</si>
  <si>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</si>
  <si>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</si>
  <si>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</si>
  <si>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</si>
  <si>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</si>
  <si>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</si>
  <si>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</si>
  <si>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</si>
  <si>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</si>
  <si>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</si>
  <si>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</si>
  <si>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</si>
  <si>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</si>
  <si>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</si>
  <si>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</si>
  <si>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</si>
  <si>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</si>
  <si>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</si>
  <si>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</si>
  <si>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</si>
  <si>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</si>
  <si>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</si>
  <si>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</si>
  <si>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</si>
  <si>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</si>
  <si>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</si>
  <si>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</si>
  <si>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</si>
  <si>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</si>
  <si>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</si>
  <si>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</si>
  <si>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</si>
  <si>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</si>
  <si>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</si>
  <si>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</si>
  <si>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</si>
  <si>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</si>
  <si>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</si>
  <si>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</si>
  <si>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</si>
  <si>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</si>
  <si>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</si>
  <si>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</si>
  <si>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</si>
  <si>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</si>
  <si>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</si>
  <si>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</si>
  <si>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</si>
  <si>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</si>
  <si>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</si>
  <si>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</si>
  <si>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</si>
  <si>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</si>
  <si>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</si>
  <si>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</si>
  <si>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</si>
  <si>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</si>
  <si>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</si>
  <si>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</si>
  <si>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</si>
  <si>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</si>
  <si>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</si>
  <si>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</si>
  <si>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</si>
  <si>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</si>
  <si>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</si>
  <si>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</si>
  <si>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</si>
  <si>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</si>
  <si>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</si>
  <si>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</si>
  <si>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</si>
  <si>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</si>
  <si>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</si>
  <si>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</si>
  <si>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</si>
  <si>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</si>
  <si>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</si>
  <si>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</si>
  <si>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</si>
  <si>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</si>
  <si>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</si>
  <si>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</si>
  <si>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</si>
  <si>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</si>
  <si>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</si>
  <si>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</si>
  <si>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</si>
  <si>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</si>
  <si>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</si>
  <si>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</si>
  <si>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</si>
  <si>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</si>
  <si>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</si>
  <si>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</si>
  <si>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</si>
  <si>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</si>
  <si>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</si>
  <si>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</si>
  <si>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</si>
  <si>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</si>
  <si>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</si>
  <si>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</si>
  <si>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</si>
  <si>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</si>
  <si>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</si>
  <si>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</si>
  <si>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</si>
  <si>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</si>
  <si>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</si>
  <si>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</si>
  <si>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</si>
  <si>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</si>
  <si>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</si>
  <si>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</si>
  <si>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</si>
  <si>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</si>
  <si>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</si>
  <si>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</si>
  <si>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</si>
  <si>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</si>
  <si>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</si>
  <si>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</si>
  <si>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</si>
  <si>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</si>
  <si>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</si>
  <si>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</si>
  <si>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</si>
  <si>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</si>
  <si>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</si>
  <si>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</si>
  <si>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</si>
  <si>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</si>
  <si>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</si>
  <si>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</si>
  <si>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</si>
  <si>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</si>
  <si>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</si>
  <si>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</si>
  <si>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</si>
  <si>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</si>
  <si>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</si>
  <si>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</si>
  <si>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</si>
  <si>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</si>
  <si>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</si>
  <si>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</si>
  <si>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</si>
  <si>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</si>
  <si>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</si>
  <si>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</si>
  <si>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</si>
  <si>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</si>
  <si>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</si>
  <si>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</si>
  <si>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</si>
  <si>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</si>
  <si>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</si>
  <si>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</si>
  <si>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</si>
  <si>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</si>
  <si>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</si>
  <si>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</si>
  <si>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</si>
  <si>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</si>
  <si>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</si>
  <si>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</si>
  <si>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</si>
  <si>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</si>
  <si>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</si>
  <si>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</si>
  <si>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</si>
  <si>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</si>
  <si>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</si>
  <si>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</si>
  <si>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</si>
  <si>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</si>
  <si>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</si>
  <si>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</si>
  <si>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</si>
  <si>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</si>
  <si>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</si>
  <si>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</si>
  <si>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</si>
  <si>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</si>
  <si>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</si>
  <si>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</si>
  <si>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</si>
  <si>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</si>
  <si>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</si>
  <si>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</si>
  <si>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</si>
  <si>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</si>
  <si>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</si>
  <si>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</si>
  <si>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</si>
  <si>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</si>
  <si>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</si>
  <si>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</si>
  <si>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</si>
  <si>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</si>
  <si>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</si>
  <si>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</si>
  <si>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</si>
  <si>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</si>
  <si>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</si>
  <si>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</si>
  <si>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</si>
  <si>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</si>
  <si>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</si>
  <si>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</si>
  <si>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</si>
  <si>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</si>
  <si>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</si>
  <si>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</si>
  <si>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</si>
  <si>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</si>
  <si>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</si>
  <si>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</si>
  <si>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</si>
  <si>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</si>
  <si>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</si>
  <si>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</si>
  <si>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</si>
  <si>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</si>
  <si>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</si>
  <si>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</si>
  <si>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</si>
  <si>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</si>
  <si>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</si>
  <si>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</si>
  <si>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</si>
  <si>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</si>
  <si>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</si>
  <si>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</si>
  <si>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</si>
  <si>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</si>
  <si>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</si>
  <si>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</si>
  <si>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</si>
  <si>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</si>
  <si>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</si>
  <si>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</si>
  <si>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</si>
  <si>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</si>
  <si>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</si>
  <si>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</si>
  <si>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</si>
  <si>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</si>
  <si>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</si>
  <si>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</si>
  <si>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</si>
  <si>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</si>
  <si>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</si>
  <si>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</si>
  <si>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</si>
  <si>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</si>
  <si>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</si>
  <si>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</si>
  <si>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</si>
  <si>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</si>
  <si>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</si>
  <si>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</si>
  <si>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</si>
  <si>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</si>
  <si>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</si>
  <si>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</si>
  <si>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</si>
  <si>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</si>
  <si>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</si>
  <si>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</si>
  <si>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</si>
  <si>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</si>
  <si>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</si>
  <si>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</si>
  <si>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</si>
  <si>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</si>
  <si>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</si>
  <si>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</si>
  <si>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</si>
  <si>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</si>
  <si>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</si>
  <si>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</si>
  <si>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</si>
  <si>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</si>
  <si>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</si>
  <si>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</si>
  <si>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</si>
  <si>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</si>
  <si>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</si>
  <si>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</si>
  <si>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</si>
  <si>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</si>
  <si>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</si>
  <si>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</si>
  <si>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</si>
  <si>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</si>
  <si>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</si>
  <si>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</si>
  <si>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</si>
  <si>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</si>
  <si>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</si>
  <si>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</si>
  <si>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</si>
  <si>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</si>
  <si>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</si>
  <si>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</si>
  <si>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</si>
  <si>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</si>
  <si>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</si>
  <si>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</si>
  <si>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</si>
  <si>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</si>
  <si>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</si>
  <si>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</si>
  <si>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</si>
  <si>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</si>
  <si>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</si>
  <si>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</si>
  <si>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</si>
  <si>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</si>
  <si>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</si>
  <si>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</si>
  <si>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</si>
  <si>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</si>
  <si>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</si>
  <si>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</si>
  <si>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</si>
  <si>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</si>
  <si>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</si>
  <si>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</si>
  <si>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</si>
  <si>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</si>
  <si>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</si>
  <si>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</si>
  <si>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</si>
  <si>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</si>
  <si>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</si>
  <si>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</si>
  <si>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</si>
  <si>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</si>
  <si>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</si>
  <si>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</si>
  <si>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</si>
  <si>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</si>
  <si>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</si>
  <si>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</si>
  <si>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</si>
  <si>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</si>
  <si>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</si>
  <si>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</si>
  <si>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</si>
  <si>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</si>
  <si>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</si>
  <si>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</si>
  <si>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</si>
  <si>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</si>
  <si>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</si>
  <si>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</si>
  <si>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</si>
  <si>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</si>
  <si>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</si>
  <si>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</si>
  <si>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</si>
  <si>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</si>
  <si>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</si>
  <si>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</si>
  <si>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</si>
  <si>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</si>
  <si>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</si>
  <si>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</si>
  <si>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</si>
  <si>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</si>
  <si>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</si>
  <si>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</si>
  <si>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</si>
  <si>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</si>
  <si>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</si>
  <si>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</si>
  <si>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</si>
  <si>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</si>
  <si>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</si>
  <si>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</si>
  <si>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</si>
  <si>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</si>
  <si>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</si>
  <si>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</si>
  <si>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</si>
  <si>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</si>
  <si>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</si>
  <si>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</si>
  <si>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</si>
  <si>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</si>
  <si>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</si>
  <si>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</si>
  <si>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</si>
  <si>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</si>
  <si>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</si>
  <si>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</si>
  <si>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</si>
  <si>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</si>
  <si>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</si>
  <si>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</si>
  <si>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</si>
  <si>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</si>
  <si>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</si>
  <si>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</si>
  <si>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</si>
  <si>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</si>
  <si>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</si>
  <si>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</si>
  <si>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</si>
  <si>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</si>
  <si>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</si>
  <si>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</si>
  <si>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</si>
  <si>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</si>
  <si>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</si>
  <si>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</si>
  <si>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</si>
  <si>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</si>
  <si>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</si>
  <si>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</si>
  <si>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</si>
  <si>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</si>
  <si>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</si>
  <si>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</si>
  <si>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</si>
  <si>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</si>
  <si>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</si>
  <si>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</si>
  <si>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</si>
  <si>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</si>
  <si>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</si>
  <si>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</si>
  <si>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</si>
  <si>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</si>
  <si>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</si>
  <si>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</si>
  <si>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</si>
  <si>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</si>
  <si>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</si>
  <si>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</si>
  <si>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</si>
  <si>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</si>
  <si>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</si>
  <si>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</si>
  <si>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</si>
  <si>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</si>
  <si>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</si>
  <si>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</si>
  <si>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</si>
  <si>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</si>
  <si>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</si>
  <si>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</si>
  <si>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</si>
  <si>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</si>
  <si>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</si>
  <si>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</si>
  <si>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</si>
  <si>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</si>
  <si>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</si>
  <si>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</si>
  <si>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</si>
  <si>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</si>
  <si>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</si>
  <si>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</si>
  <si>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</si>
  <si>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</si>
  <si>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</si>
  <si>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</si>
  <si>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</si>
  <si>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</si>
  <si>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</si>
  <si>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</si>
  <si>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</si>
  <si>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</si>
  <si>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</si>
  <si>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</si>
  <si>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</si>
  <si>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</si>
  <si>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</si>
  <si>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</si>
  <si>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</si>
  <si>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</si>
  <si>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</si>
  <si>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</si>
  <si>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</si>
  <si>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</si>
  <si>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</si>
  <si>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</si>
  <si>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</si>
  <si>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</si>
  <si>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</si>
  <si>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</si>
  <si>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</si>
  <si>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</si>
  <si>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</si>
  <si>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</si>
  <si>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</si>
  <si>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</si>
  <si>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</si>
  <si>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</si>
  <si>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</si>
  <si>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</si>
  <si>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</si>
  <si>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</si>
  <si>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</si>
  <si>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</si>
  <si>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</si>
  <si>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</si>
  <si>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</si>
  <si>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</si>
  <si>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</si>
  <si>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</si>
  <si>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</si>
  <si>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</si>
  <si>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</si>
  <si>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</si>
  <si>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</si>
  <si>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</si>
  <si>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</si>
  <si>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</si>
  <si>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</si>
  <si>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</si>
  <si>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</si>
  <si>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</si>
  <si>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</si>
  <si>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</si>
  <si>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</si>
  <si>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</si>
  <si>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</si>
  <si>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</si>
  <si>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</si>
  <si>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</si>
  <si>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</si>
  <si>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</si>
  <si>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</si>
  <si>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</si>
  <si>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</si>
  <si>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</si>
  <si>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</si>
  <si>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</si>
  <si>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</si>
  <si>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</si>
  <si>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</si>
  <si>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</si>
  <si>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</si>
  <si>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</si>
  <si>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</si>
  <si>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</si>
  <si>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</si>
  <si>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</si>
  <si>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</si>
  <si>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</si>
  <si>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</si>
  <si>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</si>
  <si>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</si>
  <si>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</si>
  <si>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</si>
  <si>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</si>
  <si>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</si>
  <si>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</si>
  <si>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</si>
  <si>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</si>
  <si>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</si>
  <si>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</si>
  <si>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</si>
  <si>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</si>
  <si>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</si>
  <si>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</si>
  <si>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</si>
  <si>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</si>
  <si>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</si>
  <si>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</si>
  <si>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</si>
  <si>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</si>
  <si>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</si>
  <si>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</si>
  <si>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</si>
  <si>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</si>
  <si>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</si>
  <si>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</si>
  <si>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</si>
  <si>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</si>
  <si>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</si>
  <si>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</si>
  <si>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</si>
  <si>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</si>
  <si>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</si>
  <si>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</si>
  <si>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</si>
  <si>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</si>
  <si>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</si>
  <si>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</si>
  <si>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</si>
  <si>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</si>
  <si>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</si>
  <si>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</si>
  <si>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</si>
  <si>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</si>
  <si>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</si>
  <si>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</si>
  <si>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</si>
  <si>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</si>
  <si>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</si>
  <si>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</si>
  <si>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</si>
  <si>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</si>
  <si>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</si>
  <si>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</si>
  <si>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</si>
  <si>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</si>
  <si>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</si>
  <si>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</si>
  <si>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</si>
  <si>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</si>
  <si>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</si>
  <si>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</si>
  <si>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</si>
  <si>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</si>
  <si>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</si>
  <si>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</si>
  <si>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</si>
  <si>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</si>
  <si>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</si>
  <si>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</si>
  <si>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</si>
  <si>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</si>
  <si>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</si>
  <si>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</si>
  <si>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</si>
  <si>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</si>
  <si>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</si>
  <si>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</si>
  <si>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</si>
  <si>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</si>
  <si>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</si>
  <si>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</si>
  <si>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</si>
  <si>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</si>
  <si>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</si>
  <si>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</si>
  <si>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</si>
  <si>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</si>
  <si>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</si>
  <si>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</si>
  <si>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</si>
  <si>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</si>
  <si>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</si>
  <si>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</si>
  <si>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</si>
  <si>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</si>
  <si>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</si>
  <si>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</si>
  <si>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</si>
  <si>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</si>
  <si>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</si>
  <si>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</si>
  <si>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</si>
  <si>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</si>
  <si>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</si>
  <si>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</si>
  <si>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</si>
  <si>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</si>
  <si>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</si>
  <si>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</si>
  <si>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</si>
  <si>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</si>
  <si>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</si>
  <si>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</si>
  <si>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</si>
  <si>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</si>
  <si>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</si>
  <si>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</si>
  <si>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</si>
  <si>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</si>
  <si>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</si>
  <si>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</si>
  <si>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</si>
  <si>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</si>
  <si>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</si>
  <si>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</si>
  <si>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</si>
  <si>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</si>
  <si>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</si>
  <si>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</si>
  <si>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</si>
  <si>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</si>
  <si>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</si>
  <si>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</si>
  <si>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</si>
  <si>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</si>
  <si>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</si>
  <si>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</si>
  <si>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</si>
  <si>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</si>
  <si>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</si>
  <si>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</si>
  <si>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</si>
  <si>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</si>
  <si>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</si>
  <si>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</si>
  <si>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</si>
  <si>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</si>
  <si>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</si>
  <si>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</si>
  <si>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</si>
  <si>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</si>
  <si>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</si>
  <si>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</si>
  <si>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</si>
  <si>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</si>
  <si>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</si>
  <si>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</si>
  <si>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</si>
  <si>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</si>
  <si>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</si>
  <si>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</si>
  <si>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</si>
  <si>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</si>
  <si>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</si>
  <si>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</si>
  <si>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</si>
  <si>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</si>
  <si>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</si>
  <si>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</si>
  <si>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</si>
  <si>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</si>
  <si>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</si>
  <si>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</si>
  <si>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</si>
  <si>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</si>
  <si>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</si>
  <si>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</si>
  <si>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</si>
  <si>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</si>
  <si>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</si>
  <si>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</si>
  <si>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</si>
  <si>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</si>
  <si>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</si>
  <si>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</si>
  <si>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</si>
  <si>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</si>
  <si>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</si>
  <si>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</si>
  <si>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</si>
  <si>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</si>
  <si>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</si>
  <si>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</si>
  <si>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</si>
  <si>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</si>
  <si>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</si>
  <si>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</si>
  <si>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</si>
  <si>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</si>
  <si>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</si>
  <si>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</si>
  <si>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</si>
  <si>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</si>
  <si>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</si>
  <si>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</si>
  <si>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</si>
  <si>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</si>
  <si>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</si>
  <si>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</si>
  <si>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</si>
  <si>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</si>
  <si>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</si>
  <si>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</si>
  <si>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</si>
  <si>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</si>
  <si>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</si>
  <si>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</si>
  <si>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</si>
  <si>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</si>
  <si>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</si>
  <si>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</si>
  <si>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</si>
  <si>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</si>
  <si>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</si>
  <si>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</si>
  <si>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</si>
  <si>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</si>
  <si>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</si>
  <si>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</si>
  <si>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</si>
  <si>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</si>
  <si>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</si>
  <si>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</si>
  <si>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</si>
  <si>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</si>
  <si>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</si>
  <si>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</si>
  <si>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</si>
  <si>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</si>
  <si>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</si>
  <si>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</si>
  <si>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</si>
  <si>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</si>
  <si>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</si>
  <si>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</si>
  <si>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</si>
  <si>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</si>
  <si>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</si>
  <si>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</si>
  <si>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</si>
  <si>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</si>
  <si>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</si>
  <si>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</si>
  <si>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</si>
  <si>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</si>
  <si>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</si>
  <si>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</si>
  <si>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</si>
  <si>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</si>
  <si>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</si>
  <si>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</si>
  <si>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</si>
  <si>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</si>
  <si>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</si>
  <si>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</si>
  <si>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</si>
  <si>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</si>
  <si>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</si>
  <si>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</si>
  <si>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</si>
  <si>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</si>
  <si>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</si>
  <si>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</si>
  <si>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</si>
  <si>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</si>
  <si>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</si>
  <si>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</si>
  <si>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</si>
  <si>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</si>
  <si>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</si>
  <si>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</si>
  <si>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</si>
  <si>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</si>
  <si>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</si>
  <si>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</si>
  <si>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</si>
  <si>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</si>
  <si>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</si>
  <si>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</si>
  <si>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</si>
  <si>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</si>
  <si>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</si>
  <si>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</si>
  <si>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</si>
  <si>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</si>
  <si>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</si>
  <si>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</si>
  <si>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</si>
  <si>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</si>
  <si>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</si>
  <si>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</si>
  <si>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</si>
  <si>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</si>
  <si>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</si>
  <si>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</si>
  <si>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</si>
  <si>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</si>
  <si>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</si>
  <si>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</si>
  <si>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</si>
  <si>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</si>
  <si>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</si>
  <si>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</si>
  <si>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</si>
  <si>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</si>
  <si>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</si>
  <si>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</si>
  <si>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</si>
  <si>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</si>
  <si>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</si>
  <si>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</si>
  <si>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</si>
  <si>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</si>
  <si>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</si>
  <si>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</si>
  <si>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</si>
  <si>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</si>
  <si>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</si>
  <si>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</si>
  <si>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</si>
  <si>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</si>
  <si>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</si>
  <si>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</si>
  <si>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</si>
  <si>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</si>
  <si>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</si>
  <si>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</si>
  <si>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</si>
  <si>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</si>
  <si>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</si>
  <si>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</si>
  <si>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</si>
  <si>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</si>
  <si>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</si>
  <si>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</si>
  <si>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</si>
  <si>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</si>
  <si>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</si>
  <si>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</si>
  <si>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</si>
  <si>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</si>
  <si>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</si>
  <si>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</si>
  <si>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</si>
  <si>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</si>
  <si>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</si>
  <si>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</si>
  <si>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</si>
  <si>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</si>
  <si>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</si>
  <si>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</si>
  <si>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</si>
  <si>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</si>
  <si>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</si>
  <si>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</si>
  <si>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</si>
  <si>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</si>
  <si>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</si>
  <si>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</si>
  <si>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</si>
  <si>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</si>
  <si>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</si>
  <si>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</si>
  <si>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</si>
  <si>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</si>
  <si>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</si>
  <si>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</si>
  <si>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</si>
  <si>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</si>
  <si>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</si>
  <si>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</si>
  <si>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</si>
  <si>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</si>
  <si>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</si>
  <si>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</si>
  <si>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</si>
  <si>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</si>
  <si>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</si>
  <si>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</si>
  <si>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</si>
  <si>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</si>
  <si>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</si>
  <si>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</si>
  <si>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</si>
  <si>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</si>
  <si>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</si>
  <si>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</si>
  <si>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</si>
  <si>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</si>
  <si>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</si>
  <si>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</si>
  <si>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</si>
  <si>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</si>
  <si>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</si>
  <si>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</si>
  <si>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</si>
  <si>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</si>
  <si>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</si>
  <si>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</si>
  <si>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</si>
  <si>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</si>
  <si>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</si>
  <si>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</si>
  <si>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</si>
  <si>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</si>
  <si>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</si>
  <si>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</si>
  <si>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</si>
  <si>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</si>
  <si>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</si>
  <si>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</si>
  <si>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</si>
  <si>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</si>
  <si>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</si>
  <si>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</si>
  <si>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</si>
  <si>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</si>
  <si>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</si>
  <si>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</si>
  <si>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</si>
  <si>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</si>
  <si>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</si>
  <si>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</si>
  <si>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</si>
  <si>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</si>
  <si>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</si>
  <si>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</si>
  <si>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</si>
  <si>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</si>
  <si>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</si>
  <si>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</si>
  <si>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</si>
  <si>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</si>
  <si>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</si>
  <si>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</si>
  <si>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</si>
  <si>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</si>
  <si>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</si>
  <si>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</si>
  <si>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</si>
  <si>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</si>
  <si>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</si>
  <si>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</si>
  <si>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</si>
  <si>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</si>
  <si>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</si>
  <si>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</si>
  <si>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</si>
  <si>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</si>
  <si>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</si>
  <si>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</si>
  <si>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</si>
  <si>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</si>
  <si>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</si>
  <si>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</si>
  <si>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</si>
  <si>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</si>
  <si>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</si>
  <si>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</si>
  <si>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</si>
  <si>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</si>
  <si>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</si>
  <si>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</si>
  <si>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</si>
  <si>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</si>
  <si>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</si>
  <si>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</si>
  <si>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</si>
  <si>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</si>
  <si>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</si>
  <si>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</si>
  <si>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</si>
  <si>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</si>
  <si>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</si>
  <si>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</si>
  <si>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</si>
  <si>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</si>
  <si>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</si>
  <si>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</si>
  <si>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</si>
  <si>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</si>
  <si>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</si>
  <si>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</si>
  <si>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</si>
  <si>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</si>
  <si>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</si>
  <si>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</si>
  <si>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</si>
  <si>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</si>
  <si>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</si>
  <si>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</si>
  <si>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</si>
  <si>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</si>
  <si>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</si>
  <si>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</si>
  <si>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</si>
  <si>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</si>
  <si>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</si>
  <si>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</si>
  <si>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</si>
  <si>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</si>
  <si>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</si>
  <si>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</si>
  <si>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</si>
  <si>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</si>
  <si>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</si>
  <si>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</si>
  <si>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</si>
  <si>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</si>
  <si>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</si>
  <si>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</si>
  <si>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</si>
  <si>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</si>
  <si>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</si>
  <si>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</si>
  <si>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</si>
  <si>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</si>
  <si>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</si>
  <si>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</si>
  <si>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</si>
  <si>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</si>
  <si>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</si>
  <si>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</si>
  <si>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</si>
  <si>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</si>
  <si>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</si>
  <si>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</si>
  <si>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</si>
  <si>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</si>
  <si>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</si>
  <si>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</si>
  <si>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</si>
  <si>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</si>
  <si>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</si>
  <si>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</si>
  <si>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</si>
  <si>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</si>
  <si>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</si>
  <si>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</si>
  <si>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</si>
  <si>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</si>
  <si>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</si>
  <si>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</si>
  <si>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</si>
  <si>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</si>
  <si>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</si>
  <si>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</si>
  <si>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</si>
  <si>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</si>
  <si>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</si>
  <si>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</si>
  <si>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</si>
  <si>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</si>
  <si>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</si>
  <si>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</si>
  <si>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</si>
  <si>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</si>
  <si>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</si>
  <si>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</si>
  <si>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</si>
  <si>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</si>
  <si>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</si>
  <si>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</si>
  <si>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</si>
  <si>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</si>
  <si>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</si>
  <si>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</si>
  <si>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</si>
  <si>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</si>
  <si>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</si>
  <si>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</si>
  <si>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</si>
  <si>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</si>
  <si>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</si>
  <si>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</si>
  <si>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</si>
  <si>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</si>
  <si>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</si>
  <si>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</si>
  <si>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</si>
  <si>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</si>
  <si>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</si>
  <si>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</si>
  <si>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</si>
  <si>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</si>
  <si>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</si>
  <si>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</si>
  <si>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</si>
  <si>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</si>
  <si>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</si>
  <si>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</si>
  <si>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</si>
  <si>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</si>
  <si>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</si>
  <si>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</si>
  <si>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</si>
  <si>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</si>
  <si>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</si>
  <si>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</si>
  <si>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</si>
  <si>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</si>
  <si>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</si>
  <si>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</si>
  <si>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</si>
  <si>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</si>
  <si>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</si>
  <si>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</si>
  <si>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</si>
  <si>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</si>
  <si>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</si>
  <si>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</si>
  <si>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</si>
  <si>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</si>
  <si>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</si>
  <si>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</si>
  <si>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</si>
  <si>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</si>
  <si>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</si>
  <si>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</si>
  <si>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</si>
  <si>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</si>
  <si>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</si>
  <si>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</si>
  <si>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</si>
  <si>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</si>
  <si>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</si>
  <si>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</si>
  <si>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</si>
  <si>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</si>
  <si>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</si>
  <si>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</si>
  <si>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</si>
  <si>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</si>
  <si>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</si>
  <si>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</si>
  <si>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</si>
  <si>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</si>
  <si>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</si>
  <si>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</si>
  <si>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</si>
  <si>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</si>
  <si>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</si>
  <si>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</si>
  <si>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</si>
  <si>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</si>
  <si>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</si>
  <si>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</si>
  <si>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</si>
  <si>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</si>
  <si>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</si>
  <si>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</si>
  <si>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</si>
  <si>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</si>
  <si>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</si>
  <si>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</si>
  <si>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</si>
  <si>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</si>
  <si>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</si>
  <si>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</si>
  <si>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</si>
  <si>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</si>
  <si>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</si>
  <si>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</si>
  <si>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</si>
  <si>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</si>
  <si>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</si>
  <si>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</si>
  <si>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</si>
  <si>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</si>
  <si>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</si>
  <si>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</si>
  <si>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</si>
  <si>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</si>
  <si>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</si>
  <si>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</si>
  <si>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</si>
  <si>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</si>
  <si>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</si>
  <si>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</si>
  <si>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</si>
  <si>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</si>
  <si>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</si>
  <si>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</si>
  <si>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</si>
  <si>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</si>
  <si>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</si>
  <si>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</si>
  <si>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</si>
  <si>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</si>
  <si>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</si>
  <si>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</si>
  <si>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</si>
  <si>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</si>
  <si>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</si>
  <si>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</si>
  <si>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</si>
  <si>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</si>
  <si>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</si>
  <si>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</si>
  <si>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</si>
  <si>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</si>
  <si>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</si>
  <si>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</si>
  <si>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</si>
  <si>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</si>
  <si>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</si>
  <si>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</si>
  <si>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</si>
  <si>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</si>
  <si>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</si>
  <si>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</si>
  <si>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</si>
  <si>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</si>
  <si>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</si>
  <si>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</si>
  <si>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</si>
  <si>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</si>
  <si>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</si>
  <si>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</si>
  <si>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</si>
  <si>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</si>
  <si>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</si>
  <si>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</si>
  <si>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</si>
  <si>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</si>
  <si>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</si>
  <si>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</si>
  <si>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</si>
  <si>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</si>
  <si>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</si>
  <si>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</si>
  <si>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</si>
  <si>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</si>
  <si>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</si>
  <si>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</si>
  <si>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</si>
  <si>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</si>
  <si>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</si>
  <si>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</si>
  <si>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</si>
  <si>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</si>
  <si>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</si>
  <si>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</si>
  <si>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</si>
  <si>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</si>
  <si>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</si>
  <si>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</si>
  <si>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</si>
  <si>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</si>
  <si>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</si>
  <si>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</si>
  <si>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</si>
  <si>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</si>
  <si>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</si>
  <si>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</si>
  <si>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</si>
  <si>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</si>
  <si>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</si>
  <si>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</si>
  <si>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</si>
  <si>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</si>
  <si>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</si>
  <si>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</si>
  <si>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</si>
  <si>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</si>
  <si>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</si>
  <si>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</si>
  <si>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</si>
  <si>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</si>
  <si>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</si>
  <si>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</si>
  <si>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</si>
  <si>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</si>
  <si>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</si>
  <si>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</si>
  <si>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</si>
  <si>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</si>
  <si>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</si>
  <si>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</si>
  <si>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</si>
  <si>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</si>
  <si>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</si>
  <si>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</si>
  <si>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</si>
  <si>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</si>
  <si>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</si>
  <si>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</si>
  <si>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</si>
  <si>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</si>
  <si>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</si>
  <si>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</si>
  <si>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</si>
  <si>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</si>
  <si>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</si>
  <si>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</si>
  <si>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</si>
  <si>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</si>
  <si>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</si>
  <si>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</si>
  <si>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</si>
  <si>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</si>
  <si>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</si>
  <si>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</si>
  <si>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</si>
  <si>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</si>
  <si>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</si>
  <si>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</si>
  <si>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</si>
  <si>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</si>
  <si>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</si>
  <si>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</si>
  <si>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</si>
  <si>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</si>
  <si>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</si>
  <si>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</si>
  <si>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</si>
  <si>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</si>
  <si>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</si>
  <si>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</si>
  <si>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</si>
  <si>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</si>
  <si>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</si>
  <si>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</si>
  <si>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</si>
  <si>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</si>
  <si>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</si>
  <si>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</si>
  <si>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</si>
  <si>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</si>
  <si>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</si>
  <si>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</si>
  <si>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</si>
  <si>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</si>
  <si>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</si>
  <si>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</si>
  <si>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</si>
  <si>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</si>
  <si>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</si>
  <si>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</si>
  <si>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</si>
  <si>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</si>
  <si>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</si>
  <si>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</si>
  <si>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</si>
  <si>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</si>
  <si>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</si>
  <si>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</si>
  <si>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</si>
  <si>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</si>
  <si>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</si>
  <si>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</si>
  <si>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</si>
  <si>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</si>
  <si>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</si>
  <si>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</si>
  <si>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</si>
  <si>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</si>
  <si>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</si>
  <si>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</si>
  <si>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</si>
  <si>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</si>
  <si>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</si>
  <si>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</si>
  <si>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</si>
  <si>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</si>
  <si>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</si>
  <si>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</si>
  <si>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</si>
  <si>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</si>
  <si>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</si>
  <si>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</si>
  <si>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</si>
  <si>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</si>
  <si>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</si>
  <si>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</si>
  <si>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</si>
  <si>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</si>
  <si>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</si>
  <si>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</si>
  <si>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</si>
  <si>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</si>
  <si>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</si>
  <si>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</si>
  <si>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</si>
  <si>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</si>
  <si>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</si>
  <si>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</si>
  <si>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</si>
  <si>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</si>
  <si>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</si>
  <si>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</si>
  <si>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</si>
  <si>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</si>
  <si>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</si>
  <si>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</si>
  <si>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</si>
  <si>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</si>
  <si>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</si>
  <si>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</si>
  <si>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</si>
  <si>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</si>
  <si>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</si>
  <si>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</si>
  <si>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</si>
  <si>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</si>
  <si>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</si>
  <si>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</si>
  <si>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</si>
  <si>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</si>
  <si>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</si>
  <si>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</si>
  <si>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</si>
  <si>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</si>
  <si>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</si>
  <si>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</si>
  <si>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</si>
  <si>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</si>
  <si>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</si>
  <si>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</si>
  <si>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</si>
  <si>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</si>
  <si>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</si>
  <si>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</si>
  <si>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</si>
  <si>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</si>
  <si>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</si>
  <si>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</si>
  <si>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</si>
  <si>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</si>
  <si>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</si>
  <si>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</si>
  <si>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</si>
  <si>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</si>
  <si>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</si>
  <si>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</si>
  <si>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</si>
  <si>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</si>
  <si>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</si>
  <si>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</si>
  <si>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</si>
  <si>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</si>
  <si>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</si>
  <si>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</si>
  <si>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</si>
  <si>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</si>
  <si>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</si>
  <si>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</si>
  <si>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</si>
  <si>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</si>
  <si>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</si>
  <si>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</si>
  <si>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</si>
  <si>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</si>
  <si>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</si>
  <si>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</si>
  <si>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</si>
  <si>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</si>
  <si>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</si>
  <si>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</si>
  <si>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</si>
  <si>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</si>
  <si>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</si>
  <si>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</si>
  <si>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</si>
  <si>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</si>
  <si>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</si>
  <si>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</si>
  <si>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</si>
  <si>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</si>
  <si>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</si>
  <si>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</si>
  <si>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</si>
  <si>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</si>
  <si>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</si>
  <si>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</si>
  <si>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</si>
  <si>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</si>
  <si>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</si>
  <si>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</si>
  <si>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</si>
  <si>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</si>
  <si>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</si>
  <si>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</si>
  <si>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</si>
  <si>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</si>
  <si>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</si>
  <si>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</si>
  <si>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</si>
  <si>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</si>
  <si>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</si>
  <si>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</si>
  <si>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</si>
  <si>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</si>
  <si>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</si>
  <si>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</si>
  <si>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</si>
  <si>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</si>
  <si>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</si>
  <si>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</si>
  <si>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</si>
  <si>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</si>
  <si>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</si>
  <si>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</si>
  <si>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</si>
  <si>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</si>
  <si>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</si>
  <si>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</si>
  <si>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</si>
  <si>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</si>
  <si>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</si>
  <si>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</si>
  <si>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</si>
  <si>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</si>
  <si>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</si>
  <si>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</si>
  <si>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</si>
  <si>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</si>
  <si>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</si>
  <si>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</si>
  <si>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</si>
  <si>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</si>
  <si>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</si>
  <si>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</si>
  <si>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</si>
  <si>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</si>
  <si>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</si>
  <si>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</si>
  <si>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</si>
  <si>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</si>
  <si>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</si>
  <si>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</si>
  <si>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</si>
  <si>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</si>
  <si>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</si>
  <si>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</si>
  <si>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</si>
  <si>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</si>
  <si>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</si>
  <si>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</si>
  <si>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</si>
  <si>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</si>
  <si>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</si>
  <si>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</si>
  <si>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</si>
  <si>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</si>
  <si>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</si>
  <si>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</si>
  <si>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</si>
  <si>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</si>
  <si>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</si>
  <si>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</si>
  <si>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</si>
  <si>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</si>
  <si>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</si>
  <si>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</si>
  <si>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</si>
  <si>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</si>
  <si>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</si>
  <si>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</si>
  <si>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</si>
  <si>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</si>
  <si>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</si>
  <si>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</si>
  <si>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</si>
  <si>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</si>
  <si>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</si>
  <si>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</si>
  <si>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</si>
  <si>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</si>
  <si>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</si>
  <si>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</si>
  <si>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</si>
  <si>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</si>
  <si>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</si>
  <si>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</si>
  <si>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</si>
  <si>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</si>
  <si>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</si>
  <si>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</si>
  <si>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</si>
  <si>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</si>
  <si>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</si>
  <si>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</si>
  <si>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</si>
  <si>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</si>
  <si>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</si>
  <si>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</si>
  <si>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</si>
  <si>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</si>
  <si>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</si>
  <si>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</si>
  <si>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</si>
  <si>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</si>
  <si>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</si>
  <si>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</si>
  <si>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</si>
  <si>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</si>
  <si>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</si>
  <si>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</si>
  <si>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</si>
  <si>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</si>
  <si>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</si>
  <si>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</si>
  <si>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</si>
  <si>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</si>
  <si>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</si>
  <si>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</si>
  <si>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</si>
  <si>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</si>
  <si>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</si>
  <si>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</si>
  <si>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</si>
  <si>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</si>
  <si>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</si>
  <si>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</si>
  <si>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</si>
  <si>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</si>
  <si>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</si>
  <si>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</si>
  <si>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</si>
  <si>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</si>
  <si>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</si>
  <si>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</si>
  <si>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</si>
  <si>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</si>
  <si>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</si>
  <si>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</si>
  <si>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</si>
  <si>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</si>
  <si>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</si>
  <si>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</si>
  <si>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</si>
  <si>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</si>
  <si>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</si>
  <si>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</si>
  <si>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</si>
  <si>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</si>
  <si>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</si>
  <si>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</si>
  <si>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</si>
  <si>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</si>
  <si>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</si>
  <si>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</si>
  <si>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</si>
  <si>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</si>
  <si>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</si>
  <si>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</si>
  <si>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</si>
  <si>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</si>
  <si>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</si>
  <si>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</si>
  <si>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</si>
  <si>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</si>
  <si>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</si>
  <si>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</si>
  <si>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</si>
  <si>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</si>
  <si>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</si>
  <si>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</si>
  <si>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</si>
  <si>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</si>
  <si>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</si>
  <si>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</si>
  <si>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</si>
  <si>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</si>
  <si>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</si>
  <si>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</si>
  <si>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</si>
  <si>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</si>
  <si>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</si>
  <si>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</si>
  <si>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</si>
  <si>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</si>
  <si>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</si>
  <si>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</si>
  <si>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</si>
  <si>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</si>
  <si>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</si>
  <si>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</si>
  <si>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</si>
  <si>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</si>
  <si>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</si>
  <si>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</si>
  <si>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</si>
  <si>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</si>
  <si>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</si>
  <si>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</si>
  <si>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</si>
  <si>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</si>
  <si>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</si>
  <si>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</si>
  <si>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</si>
  <si>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</si>
  <si>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</si>
  <si>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</si>
  <si>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</si>
  <si>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</si>
  <si>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</si>
  <si>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</si>
  <si>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</si>
  <si>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</si>
  <si>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</si>
  <si>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</si>
  <si>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</si>
  <si>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</si>
  <si>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</si>
  <si>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</si>
  <si>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</si>
  <si>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</si>
  <si>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</si>
  <si>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</si>
  <si>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</si>
  <si>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</si>
  <si>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</si>
  <si>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</si>
  <si>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</si>
  <si>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</si>
  <si>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</si>
  <si>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</si>
  <si>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</si>
  <si>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</si>
  <si>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</si>
  <si>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</si>
  <si>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</si>
  <si>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</si>
  <si>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</si>
  <si>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</si>
  <si>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</si>
  <si>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</si>
  <si>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</si>
  <si>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</si>
  <si>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</si>
  <si>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</si>
  <si>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</si>
  <si>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</si>
  <si>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</si>
  <si>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</si>
  <si>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</si>
  <si>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</si>
  <si>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</si>
  <si>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</si>
  <si>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</si>
  <si>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</si>
  <si>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</si>
  <si>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</si>
  <si>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</si>
  <si>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</si>
  <si>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</si>
  <si>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</si>
  <si>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</si>
  <si>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</si>
  <si>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</si>
  <si>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</si>
  <si>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</si>
  <si>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</si>
  <si>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</si>
  <si>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</si>
  <si>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</si>
  <si>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</si>
  <si>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</si>
  <si>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</si>
  <si>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</si>
  <si>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</si>
  <si>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</si>
  <si>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</si>
  <si>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</si>
  <si>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</si>
  <si>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</si>
  <si>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</si>
  <si>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</si>
  <si>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</si>
  <si>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</si>
  <si>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</si>
  <si>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</si>
  <si>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</si>
  <si>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</si>
  <si>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</si>
  <si>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</si>
  <si>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</si>
  <si>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</si>
  <si>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</si>
  <si>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</si>
  <si>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</si>
  <si>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</si>
  <si>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</si>
  <si>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</si>
  <si>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</si>
  <si>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</si>
  <si>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</si>
  <si>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</si>
  <si>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</si>
  <si>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</si>
  <si>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</si>
  <si>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</si>
  <si>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</si>
  <si>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</si>
  <si>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</si>
  <si>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</si>
  <si>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</si>
  <si>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</si>
  <si>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</si>
  <si>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</si>
  <si>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</si>
  <si>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</si>
  <si>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</si>
  <si>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</si>
  <si>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</si>
  <si>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</si>
  <si>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</si>
  <si>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</si>
  <si>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</si>
  <si>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</si>
  <si>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</si>
  <si>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</si>
  <si>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</si>
  <si>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</si>
  <si>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</si>
  <si>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</si>
  <si>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</si>
  <si>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</si>
  <si>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</si>
  <si>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</si>
  <si>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</si>
  <si>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</si>
  <si>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</si>
  <si>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</si>
  <si>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</si>
  <si>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</si>
  <si>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</si>
  <si>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</si>
  <si>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</si>
  <si>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</si>
  <si>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</si>
  <si>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</si>
  <si>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</si>
  <si>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</si>
  <si>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</si>
  <si>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</si>
  <si>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</si>
  <si>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</si>
  <si>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</si>
  <si>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</si>
  <si>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</si>
  <si>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</si>
  <si>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</si>
  <si>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</si>
  <si>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</si>
  <si>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</si>
  <si>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</si>
  <si>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</si>
  <si>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</si>
  <si>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</si>
  <si>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</si>
  <si>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</si>
  <si>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</si>
  <si>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</si>
  <si>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</si>
  <si>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</si>
  <si>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</si>
  <si>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</si>
  <si>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</si>
  <si>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</si>
  <si>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</si>
  <si>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</si>
  <si>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</si>
  <si>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</si>
  <si>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</si>
  <si>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</si>
  <si>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</si>
  <si>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</si>
  <si>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</si>
  <si>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</si>
  <si>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</si>
  <si>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</si>
  <si>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</si>
  <si>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</si>
  <si>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</si>
  <si>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</si>
  <si>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</si>
  <si>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</si>
  <si>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</si>
  <si>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</si>
  <si>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</si>
  <si>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</si>
  <si>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</si>
  <si>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</si>
  <si>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</si>
  <si>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</si>
  <si>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</si>
  <si>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</si>
  <si>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</si>
  <si>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</si>
  <si>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</si>
  <si>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</si>
  <si>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</si>
  <si>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</si>
  <si>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</si>
  <si>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</si>
  <si>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</si>
  <si>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</si>
  <si>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</si>
  <si>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</si>
  <si>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</si>
  <si>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</si>
  <si>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</si>
  <si>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</si>
  <si>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</si>
  <si>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</si>
  <si>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</si>
  <si>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</si>
  <si>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</si>
  <si>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</si>
  <si>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</si>
  <si>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</si>
  <si>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</si>
  <si>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</si>
  <si>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</si>
  <si>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</si>
  <si>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</si>
  <si>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</si>
  <si>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</si>
  <si>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</si>
  <si>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</si>
  <si>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</si>
  <si>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</si>
  <si>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</si>
  <si>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</si>
  <si>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</si>
  <si>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</si>
  <si>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</si>
  <si>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</si>
  <si>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</si>
  <si>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</si>
  <si>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</si>
  <si>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</si>
  <si>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</si>
  <si>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</si>
  <si>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</si>
  <si>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</si>
  <si>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</si>
  <si>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</si>
  <si>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</si>
  <si>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</si>
  <si>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</si>
  <si>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</si>
  <si>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</si>
  <si>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</si>
  <si>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</si>
  <si>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</si>
  <si>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</si>
  <si>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</si>
  <si>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</si>
  <si>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</si>
  <si>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</si>
  <si>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</si>
  <si>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</si>
  <si>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</si>
  <si>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</si>
  <si>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</si>
  <si>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</si>
  <si>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</si>
  <si>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</si>
  <si>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</si>
  <si>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</si>
  <si>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</si>
  <si>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</si>
  <si>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</si>
  <si>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</si>
  <si>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</si>
  <si>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</si>
  <si>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</si>
  <si>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</si>
  <si>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</si>
  <si>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</si>
  <si>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</si>
  <si>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</si>
  <si>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</si>
  <si>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</si>
  <si>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</si>
  <si>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</si>
  <si>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</si>
  <si>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</si>
  <si>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</si>
  <si>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</si>
  <si>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</si>
  <si>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</si>
  <si>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</si>
  <si>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</si>
  <si>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</si>
  <si>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</si>
  <si>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</si>
  <si>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</si>
  <si>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</si>
  <si>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</si>
  <si>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</si>
  <si>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</si>
  <si>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</si>
  <si>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</si>
  <si>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</si>
  <si>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</si>
  <si>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</si>
  <si>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</si>
  <si>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</si>
  <si>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</si>
  <si>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</si>
  <si>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</si>
  <si>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</si>
  <si>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</si>
  <si>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</si>
  <si>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</si>
  <si>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</si>
  <si>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</si>
  <si>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</si>
  <si>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</si>
  <si>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</si>
  <si>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</si>
  <si>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</si>
  <si>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</si>
  <si>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</si>
  <si>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</si>
  <si>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</si>
  <si>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</si>
  <si>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</si>
  <si>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</si>
  <si>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</si>
  <si>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</si>
  <si>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</si>
  <si>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</si>
  <si>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</si>
  <si>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</si>
  <si>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</si>
  <si>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</si>
  <si>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</si>
  <si>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</si>
  <si>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</si>
  <si>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</si>
  <si>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</si>
  <si>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</si>
  <si>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</si>
  <si>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</si>
  <si>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</si>
  <si>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</si>
  <si>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</si>
  <si>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</si>
  <si>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</si>
  <si>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</si>
  <si>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</si>
  <si>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</si>
  <si>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</si>
  <si>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</si>
  <si>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</si>
  <si>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</si>
  <si>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</si>
  <si>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</si>
  <si>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</si>
  <si>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</si>
  <si>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</si>
  <si>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</si>
  <si>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</si>
  <si>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</si>
  <si>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</si>
  <si>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</si>
  <si>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</si>
  <si>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</si>
  <si>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</si>
  <si>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</si>
  <si>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</si>
  <si>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</si>
  <si>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</si>
  <si>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</si>
  <si>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</si>
  <si>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</si>
  <si>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</si>
  <si>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</si>
  <si>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</si>
  <si>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</si>
  <si>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</si>
  <si>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</si>
  <si>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</si>
  <si>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</si>
  <si>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</si>
  <si>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</si>
  <si>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</si>
  <si>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</si>
  <si>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</si>
  <si>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</si>
  <si>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</si>
  <si>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</si>
  <si>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</si>
  <si>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</si>
  <si>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</si>
  <si>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</si>
  <si>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</si>
  <si>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</si>
  <si>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</si>
  <si>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</si>
  <si>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</si>
  <si>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</si>
  <si>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</si>
  <si>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</si>
  <si>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</si>
  <si>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</si>
  <si>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</si>
  <si>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</si>
  <si>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</si>
  <si>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</si>
  <si>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</si>
  <si>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</si>
  <si>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</si>
  <si>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</si>
  <si>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</si>
  <si>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</si>
  <si>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</si>
  <si>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</si>
  <si>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</si>
  <si>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</si>
  <si>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</si>
  <si>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</si>
  <si>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</si>
  <si>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</si>
  <si>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</si>
  <si>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</si>
  <si>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</si>
  <si>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</si>
  <si>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</si>
  <si>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</si>
  <si>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</si>
  <si>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</si>
  <si>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</si>
  <si>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</si>
  <si>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</si>
  <si>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</si>
  <si>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</si>
  <si>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</si>
  <si>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</si>
  <si>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</si>
  <si>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</si>
  <si>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</si>
  <si>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</si>
  <si>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</si>
  <si>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</si>
  <si>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</si>
  <si>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</si>
  <si>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</si>
  <si>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</si>
  <si>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</si>
  <si>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</si>
  <si>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</si>
  <si>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</si>
  <si>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</si>
  <si>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</si>
  <si>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</si>
  <si>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</si>
  <si>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</si>
  <si>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</si>
  <si>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</si>
  <si>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</si>
  <si>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</si>
  <si>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</si>
  <si>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</si>
  <si>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</si>
  <si>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</si>
  <si>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</si>
  <si>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</si>
  <si>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</si>
  <si>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</si>
  <si>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</si>
  <si>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</si>
  <si>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</si>
  <si>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</si>
  <si>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</si>
  <si>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</si>
  <si>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</si>
  <si>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</si>
  <si>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</si>
  <si>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</si>
  <si>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</si>
  <si>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</si>
  <si>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</si>
  <si>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</si>
  <si>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</si>
  <si>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</si>
  <si>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</si>
  <si>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</si>
  <si>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</si>
  <si>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</si>
  <si>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</si>
  <si>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</si>
  <si>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</si>
  <si>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</si>
  <si>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</si>
  <si>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</si>
  <si>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</si>
  <si>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</si>
  <si>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</si>
  <si>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</si>
  <si>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</si>
  <si>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</si>
  <si>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</si>
  <si>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</si>
  <si>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</si>
  <si>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</si>
  <si>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</si>
  <si>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</si>
  <si>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</si>
  <si>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</si>
  <si>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</si>
  <si>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</si>
  <si>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</si>
  <si>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</si>
  <si>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</si>
  <si>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</si>
  <si>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</si>
  <si>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</si>
  <si>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</si>
  <si>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</si>
  <si>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</si>
  <si>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</si>
  <si>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</si>
  <si>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</si>
  <si>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</si>
  <si>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</si>
  <si>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</si>
  <si>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</si>
  <si>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</si>
  <si>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</si>
  <si>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</si>
  <si>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</si>
  <si>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</si>
  <si>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</si>
  <si>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</si>
  <si>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</si>
  <si>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</si>
  <si>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</si>
  <si>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</si>
  <si>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</si>
  <si>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</si>
  <si>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</si>
  <si>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</si>
  <si>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</si>
  <si>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</si>
  <si>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</si>
  <si>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</si>
  <si>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</si>
  <si>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</si>
  <si>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</si>
  <si>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</si>
  <si>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</si>
  <si>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</si>
  <si>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</si>
  <si>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</si>
  <si>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</si>
  <si>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</si>
  <si>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</si>
  <si>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</si>
  <si>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</si>
  <si>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</si>
  <si>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</si>
  <si>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</si>
  <si>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</si>
  <si>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</si>
  <si>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</si>
  <si>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</si>
  <si>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</si>
  <si>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</si>
  <si>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</si>
  <si>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</si>
  <si>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</si>
  <si>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</si>
  <si>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</si>
  <si>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</si>
  <si>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</si>
  <si>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</si>
  <si>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</si>
  <si>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</si>
  <si>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</si>
  <si>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</si>
  <si>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</si>
  <si>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</si>
  <si>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</si>
  <si>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</si>
  <si>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</si>
  <si>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</si>
  <si>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</si>
  <si>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</si>
  <si>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</si>
  <si>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</si>
  <si>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</si>
  <si>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</si>
  <si>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</si>
  <si>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</si>
  <si>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</si>
  <si>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</si>
  <si>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</si>
  <si>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</si>
  <si>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</si>
  <si>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</si>
  <si>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</si>
  <si>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</si>
  <si>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</si>
  <si>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</si>
  <si>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</si>
  <si>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</si>
  <si>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</si>
  <si>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</si>
  <si>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</si>
  <si>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</si>
  <si>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</si>
  <si>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</si>
  <si>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</si>
  <si>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</si>
  <si>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</si>
  <si>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</si>
  <si>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</si>
  <si>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</si>
  <si>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</si>
  <si>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</si>
  <si>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</si>
  <si>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</si>
  <si>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</si>
  <si>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</si>
  <si>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</si>
  <si>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</si>
  <si>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</si>
  <si>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</si>
  <si>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</si>
  <si>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</si>
  <si>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</si>
  <si>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</si>
  <si>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</si>
  <si>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</si>
  <si>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</si>
  <si>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</si>
  <si>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</si>
  <si>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</si>
  <si>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</si>
  <si>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</si>
  <si>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</si>
  <si>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</si>
  <si>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</si>
  <si>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</si>
  <si>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</si>
  <si>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</si>
  <si>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</si>
  <si>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</si>
  <si>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</si>
  <si>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</si>
  <si>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</si>
  <si>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</si>
  <si>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</si>
  <si>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</si>
  <si>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</si>
  <si>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</si>
  <si>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</si>
  <si>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</si>
  <si>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</si>
  <si>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</si>
  <si>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</si>
  <si>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</si>
  <si>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</si>
  <si>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</si>
  <si>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</si>
  <si>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</si>
  <si>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</si>
  <si>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</si>
  <si>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</si>
  <si>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</si>
  <si>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</si>
  <si>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</si>
  <si>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</si>
  <si>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</si>
  <si>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</si>
  <si>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</si>
  <si>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</si>
  <si>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</si>
  <si>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</si>
  <si>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</si>
  <si>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</si>
  <si>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</si>
  <si>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</si>
  <si>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</si>
  <si>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</si>
  <si>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</si>
  <si>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</si>
  <si>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</si>
  <si>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</si>
  <si>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</si>
  <si>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</si>
  <si>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</si>
  <si>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</si>
  <si>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</si>
  <si>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</si>
  <si>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</si>
  <si>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</si>
  <si>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</si>
  <si>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</si>
  <si>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</si>
  <si>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</si>
  <si>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</si>
  <si>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</si>
  <si>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</si>
  <si>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</si>
  <si>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</si>
  <si>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</si>
  <si>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</si>
  <si>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</si>
  <si>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</si>
  <si>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</si>
  <si>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</si>
  <si>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</si>
  <si>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</si>
  <si>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</si>
  <si>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</si>
  <si>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</si>
  <si>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</si>
  <si>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</si>
  <si>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</si>
  <si>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</si>
  <si>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</si>
  <si>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</si>
  <si>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</si>
  <si>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</si>
  <si>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</si>
  <si>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</si>
  <si>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</si>
  <si>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</si>
  <si>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</si>
  <si>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</si>
  <si>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</si>
  <si>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</si>
  <si>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</si>
  <si>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</si>
  <si>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</si>
  <si>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</si>
  <si>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</si>
  <si>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</si>
  <si>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</si>
  <si>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</si>
  <si>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</si>
  <si>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</si>
  <si>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</si>
  <si>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</si>
  <si>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</si>
  <si>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</si>
  <si>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</si>
  <si>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</si>
  <si>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</si>
  <si>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</si>
  <si>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</si>
  <si>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</si>
  <si>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</si>
  <si>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</si>
  <si>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</si>
  <si>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</si>
  <si>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</si>
  <si>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</si>
  <si>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</si>
  <si>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</si>
  <si>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</si>
  <si>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</si>
  <si>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</si>
  <si>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</si>
  <si>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</si>
  <si>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</si>
  <si>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</si>
  <si>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</si>
  <si>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</si>
  <si>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</si>
  <si>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</si>
  <si>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</si>
  <si>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</si>
  <si>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</si>
  <si>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</si>
  <si>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</si>
  <si>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</si>
  <si>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</si>
  <si>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</si>
  <si>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</si>
  <si>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</si>
  <si>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</si>
  <si>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</si>
  <si>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</si>
  <si>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</si>
  <si>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</si>
  <si>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</si>
  <si>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</si>
  <si>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</si>
  <si>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</si>
  <si>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</si>
  <si>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</si>
  <si>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</si>
  <si>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</si>
  <si>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</si>
  <si>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</si>
  <si>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</si>
  <si>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</si>
  <si>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</si>
  <si>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</si>
  <si>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</si>
  <si>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</si>
  <si>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</si>
  <si>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</si>
  <si>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</si>
  <si>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</si>
  <si>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</si>
  <si>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</si>
  <si>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</si>
  <si>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</si>
  <si>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</si>
  <si>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</si>
  <si>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</si>
  <si>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</si>
  <si>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</si>
  <si>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</si>
  <si>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</si>
  <si>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</si>
  <si>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</si>
  <si>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</si>
  <si>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</si>
  <si>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</si>
  <si>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</si>
  <si>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</si>
  <si>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</si>
  <si>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</si>
  <si>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</si>
  <si>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</si>
  <si>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</si>
  <si>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</si>
  <si>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</si>
  <si>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</si>
  <si>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</si>
  <si>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</si>
  <si>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</si>
  <si>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</si>
  <si>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</si>
  <si>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</si>
  <si>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</si>
  <si>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</si>
  <si>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</si>
  <si>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</si>
  <si>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</si>
  <si>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</si>
  <si>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</si>
  <si>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</si>
  <si>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</si>
  <si>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</si>
  <si>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</si>
  <si>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</si>
  <si>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</si>
  <si>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</si>
  <si>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</si>
  <si>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</si>
  <si>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</si>
  <si>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</si>
  <si>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</si>
  <si>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</si>
  <si>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</si>
  <si>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</si>
  <si>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</si>
  <si>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</si>
  <si>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</si>
  <si>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</si>
  <si>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</si>
  <si>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</si>
  <si>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</si>
  <si>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</si>
  <si>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</si>
  <si>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</si>
  <si>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</si>
  <si>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</si>
  <si>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</si>
  <si>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</si>
  <si>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</si>
  <si>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</si>
  <si>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</si>
  <si>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</si>
  <si>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</si>
  <si>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</si>
  <si>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</si>
  <si>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</si>
  <si>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</si>
  <si>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</si>
  <si>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</si>
  <si>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</si>
  <si>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</si>
  <si>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</si>
  <si>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</si>
  <si>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</si>
  <si>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</si>
  <si>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</si>
  <si>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</si>
  <si>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</si>
  <si>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</si>
  <si>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</si>
  <si>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</si>
  <si>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</si>
  <si>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</si>
  <si>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</si>
  <si>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</si>
  <si>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</si>
  <si>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</si>
  <si>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</si>
  <si>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</si>
  <si>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</si>
  <si>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</si>
  <si>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</si>
  <si>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</si>
  <si>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</si>
  <si>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</si>
  <si>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</si>
  <si>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</si>
  <si>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</si>
  <si>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</si>
  <si>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</si>
  <si>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</si>
  <si>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</si>
  <si>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</si>
  <si>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</si>
  <si>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</si>
  <si>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</si>
  <si>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</si>
  <si>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</si>
  <si>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</si>
  <si>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</si>
  <si>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</si>
  <si>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</si>
  <si>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</si>
  <si>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</si>
  <si>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</si>
  <si>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</si>
  <si>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</si>
  <si>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</si>
  <si>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</si>
  <si>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</si>
  <si>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</si>
  <si>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</si>
  <si>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</si>
  <si>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</si>
  <si>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</si>
  <si>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</si>
  <si>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</si>
  <si>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</si>
  <si>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</si>
  <si>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</si>
  <si>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</si>
  <si>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</si>
  <si>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</si>
  <si>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</si>
  <si>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</si>
  <si>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</si>
  <si>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</si>
  <si>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</si>
  <si>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</si>
  <si>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</si>
  <si>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</si>
  <si>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</si>
  <si>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</si>
  <si>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</si>
  <si>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</si>
  <si>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</si>
  <si>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</si>
  <si>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</si>
  <si>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</si>
  <si>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</si>
  <si>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</si>
  <si>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</si>
  <si>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</si>
  <si>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</si>
  <si>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</si>
  <si>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</si>
  <si>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</si>
  <si>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</si>
  <si>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</si>
  <si>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</si>
  <si>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</si>
  <si>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</si>
  <si>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</si>
  <si>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</si>
  <si>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</si>
  <si>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</si>
  <si>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</si>
  <si>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</si>
  <si>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</si>
  <si>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</si>
  <si>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</si>
  <si>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</si>
  <si>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</si>
  <si>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</si>
  <si>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</si>
  <si>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</si>
  <si>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</si>
  <si>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</si>
  <si>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</si>
  <si>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</si>
  <si>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</si>
  <si>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</si>
  <si>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</si>
  <si>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</si>
  <si>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</si>
  <si>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</si>
  <si>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</si>
  <si>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</si>
  <si>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</si>
  <si>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</si>
  <si>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</si>
  <si>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</si>
  <si>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</si>
  <si>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</si>
  <si>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</si>
  <si>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</si>
  <si>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</si>
  <si>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</si>
  <si>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</si>
  <si>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</si>
  <si>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</si>
  <si>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</si>
  <si>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</si>
  <si>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</si>
  <si>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</si>
  <si>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</si>
  <si>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</si>
  <si>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</si>
  <si>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</si>
  <si>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</si>
  <si>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</si>
  <si>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</si>
  <si>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</si>
  <si>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</si>
  <si>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</si>
  <si>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</si>
  <si>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</si>
  <si>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</si>
  <si>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</si>
  <si>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</si>
  <si>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</si>
  <si>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</si>
  <si>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</si>
  <si>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</si>
  <si>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</si>
  <si>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</si>
  <si>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</si>
  <si>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</si>
  <si>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</si>
  <si>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</si>
  <si>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</si>
  <si>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</si>
  <si>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</si>
  <si>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</si>
  <si>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</si>
  <si>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</si>
  <si>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</si>
  <si>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</si>
  <si>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</si>
  <si>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</si>
  <si>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</si>
  <si>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</si>
  <si>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</si>
  <si>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</si>
  <si>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</si>
  <si>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</si>
  <si>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</si>
  <si>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</si>
  <si>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</si>
  <si>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</si>
  <si>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</si>
  <si>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</si>
  <si>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</si>
  <si>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</si>
  <si>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</si>
  <si>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</si>
  <si>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</si>
  <si>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</si>
  <si>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</si>
  <si>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</si>
  <si>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</si>
  <si>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</si>
  <si>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</si>
  <si>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</si>
  <si>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</si>
  <si>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</si>
  <si>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</si>
  <si>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</si>
  <si>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</si>
  <si>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</si>
  <si>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</si>
  <si>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</si>
  <si>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</si>
  <si>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</si>
  <si>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</si>
  <si>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</si>
  <si>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</si>
  <si>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</si>
  <si>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</si>
  <si>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</si>
  <si>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</si>
  <si>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</si>
  <si>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</si>
  <si>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</si>
  <si>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</si>
  <si>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</si>
  <si>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</si>
  <si>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</si>
  <si>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</si>
  <si>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</si>
  <si>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</si>
  <si>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</si>
  <si>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</si>
  <si>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</si>
  <si>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</si>
  <si>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</si>
  <si>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</si>
  <si>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</si>
  <si>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</si>
  <si>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</si>
  <si>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</si>
  <si>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</si>
  <si>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</si>
  <si>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</si>
  <si>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</si>
  <si>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</si>
  <si>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</si>
  <si>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</si>
  <si>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</si>
  <si>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</si>
  <si>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</si>
  <si>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</si>
  <si>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</si>
  <si>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</si>
  <si>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</si>
  <si>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</si>
  <si>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</si>
  <si>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</si>
  <si>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</si>
  <si>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</si>
  <si>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</si>
  <si>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</si>
  <si>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</si>
  <si>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</si>
  <si>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</si>
  <si>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</si>
  <si>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</si>
  <si>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</si>
  <si>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</si>
  <si>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</si>
  <si>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</si>
  <si>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</si>
  <si>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</si>
  <si>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</si>
  <si>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</si>
  <si>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</si>
  <si>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</si>
  <si>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</si>
  <si>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</si>
  <si>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</si>
  <si>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</si>
  <si>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</si>
  <si>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</si>
  <si>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</si>
  <si>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</si>
  <si>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</si>
  <si>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</si>
  <si>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</si>
  <si>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</si>
  <si>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</si>
  <si>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</si>
  <si>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</si>
  <si>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</si>
  <si>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</si>
  <si>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</si>
  <si>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</si>
  <si>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</si>
  <si>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</si>
  <si>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</si>
  <si>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</si>
  <si>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</si>
  <si>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</si>
  <si>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</si>
  <si>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</si>
  <si>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</si>
  <si>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</si>
  <si>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</si>
  <si>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</si>
  <si>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</si>
  <si>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</si>
  <si>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</si>
  <si>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</si>
  <si>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</si>
  <si>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</si>
  <si>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</si>
  <si>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</si>
  <si>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</si>
  <si>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</si>
  <si>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</si>
  <si>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</si>
  <si>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</si>
  <si>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</si>
  <si>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</si>
  <si>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</si>
  <si>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</si>
  <si>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</si>
  <si>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</si>
  <si>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</si>
  <si>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</si>
  <si>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</si>
  <si>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</si>
  <si>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</si>
  <si>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</si>
  <si>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</si>
  <si>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</si>
  <si>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</si>
  <si>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</si>
  <si>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</si>
  <si>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</si>
  <si>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</si>
  <si>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</si>
  <si>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</si>
  <si>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</si>
  <si>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</si>
  <si>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</si>
  <si>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</si>
  <si>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</si>
  <si>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</si>
  <si>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</si>
  <si>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</si>
  <si>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</si>
  <si>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</si>
  <si>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</si>
  <si>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</si>
  <si>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</si>
  <si>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</si>
  <si>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</si>
  <si>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</si>
  <si>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</si>
  <si>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</si>
  <si>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</si>
  <si>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</si>
  <si>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</si>
  <si>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</si>
  <si>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</si>
  <si>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</si>
  <si>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</si>
  <si>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</si>
  <si>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</si>
  <si>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</si>
  <si>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</si>
  <si>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</si>
  <si>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</si>
  <si>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</si>
  <si>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</si>
  <si>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</si>
  <si>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</si>
  <si>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</si>
  <si>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</si>
  <si>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</si>
  <si>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</si>
  <si>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</si>
  <si>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</si>
  <si>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</si>
  <si>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</si>
  <si>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</si>
  <si>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</si>
  <si>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</si>
  <si>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</si>
  <si>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</si>
  <si>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</si>
  <si>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</si>
  <si>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</si>
  <si>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</si>
  <si>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</si>
  <si>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</si>
  <si>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</si>
  <si>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</si>
  <si>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</si>
  <si>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</si>
  <si>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</si>
  <si>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</si>
  <si>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</si>
  <si>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</si>
  <si>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</si>
  <si>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</si>
  <si>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</si>
  <si>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</si>
  <si>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</si>
  <si>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</si>
  <si>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</si>
  <si>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</si>
  <si>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</si>
  <si>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</si>
  <si>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</si>
  <si>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</si>
  <si>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</si>
  <si>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</si>
  <si>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</si>
  <si>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</si>
  <si>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</si>
  <si>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</si>
  <si>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</si>
  <si>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</si>
  <si>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</si>
  <si>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</si>
  <si>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</si>
  <si>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</si>
  <si>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</si>
  <si>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</si>
  <si>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</si>
  <si>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</si>
  <si>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</si>
  <si>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</si>
  <si>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</si>
  <si>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</si>
  <si>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</si>
  <si>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</si>
  <si>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</si>
  <si>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</si>
  <si>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</si>
  <si>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</si>
  <si>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</si>
  <si>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</si>
  <si>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</si>
  <si>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</si>
  <si>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</si>
  <si>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</si>
  <si>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</si>
  <si>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</si>
  <si>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</si>
  <si>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</si>
  <si>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</si>
  <si>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</si>
  <si>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</si>
  <si>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</si>
  <si>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</si>
  <si>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</si>
  <si>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</si>
  <si>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</si>
  <si>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</si>
  <si>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</si>
  <si>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</si>
  <si>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</si>
  <si>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</si>
  <si>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</si>
  <si>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</si>
  <si>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</si>
  <si>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</si>
  <si>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</si>
  <si>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</si>
  <si>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</si>
  <si>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</si>
  <si>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</si>
  <si>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</si>
  <si>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</si>
  <si>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</si>
  <si>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</si>
  <si>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</si>
  <si>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</si>
  <si>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</si>
  <si>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</si>
  <si>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</si>
  <si>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</si>
  <si>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</si>
  <si>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</si>
  <si>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</si>
  <si>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</si>
  <si>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</si>
  <si>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</si>
  <si>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</si>
  <si>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</si>
  <si>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</si>
  <si>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</si>
  <si>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</si>
  <si>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</si>
  <si>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</si>
  <si>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</si>
  <si>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</si>
  <si>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</si>
  <si>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</si>
  <si>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</si>
  <si>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</si>
  <si>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</si>
  <si>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</si>
  <si>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</si>
  <si>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</si>
  <si>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</si>
  <si>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</si>
  <si>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</si>
  <si>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</si>
  <si>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</si>
  <si>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</si>
  <si>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</si>
  <si>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</si>
  <si>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</si>
  <si>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</si>
  <si>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</si>
  <si>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</si>
  <si>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</si>
  <si>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</si>
  <si>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</si>
  <si>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</si>
  <si>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</si>
  <si>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</si>
  <si>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</si>
  <si>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</si>
  <si>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</si>
  <si>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</si>
  <si>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</si>
  <si>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</si>
  <si>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</si>
  <si>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</si>
  <si>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</si>
  <si>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</si>
  <si>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</si>
  <si>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</si>
  <si>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</si>
  <si>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</si>
  <si>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</si>
  <si>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</si>
  <si>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</si>
  <si>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</si>
  <si>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</si>
  <si>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</si>
  <si>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</si>
  <si>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</si>
  <si>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</si>
  <si>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</si>
  <si>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</si>
  <si>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</si>
  <si>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</si>
  <si>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</si>
  <si>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</si>
  <si>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</si>
  <si>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</si>
  <si>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</si>
  <si>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</si>
  <si>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</si>
  <si>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</si>
  <si>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</si>
  <si>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</si>
  <si>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</si>
  <si>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</si>
  <si>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</si>
  <si>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</si>
  <si>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</si>
  <si>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</si>
  <si>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</si>
  <si>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</si>
  <si>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</si>
  <si>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</si>
  <si>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</si>
  <si>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</si>
  <si>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</si>
  <si>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</si>
  <si>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</si>
  <si>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</si>
  <si>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</si>
  <si>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</si>
  <si>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</si>
  <si>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</si>
  <si>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</si>
  <si>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</si>
  <si>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</si>
  <si>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</si>
  <si>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</si>
  <si>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</si>
  <si>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</si>
  <si>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</si>
  <si>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</si>
  <si>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</si>
  <si>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</si>
  <si>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</si>
  <si>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</si>
  <si>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</si>
  <si>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</si>
  <si>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</si>
  <si>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</si>
  <si>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</si>
  <si>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</si>
  <si>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</si>
  <si>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</si>
  <si>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</si>
  <si>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</si>
  <si>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</si>
  <si>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</si>
  <si>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</si>
  <si>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</si>
  <si>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</si>
  <si>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</si>
  <si>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</si>
  <si>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</si>
  <si>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</si>
  <si>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</si>
  <si>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</si>
  <si>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</si>
  <si>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</si>
  <si>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</si>
  <si>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</si>
  <si>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</si>
  <si>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</si>
  <si>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</si>
  <si>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</si>
  <si>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</si>
  <si>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</si>
  <si>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</si>
  <si>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</si>
  <si>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</si>
  <si>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</si>
  <si>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</si>
  <si>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</si>
  <si>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</si>
  <si>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</si>
  <si>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</si>
  <si>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</si>
  <si>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</si>
  <si>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</si>
  <si>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</si>
  <si>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</si>
  <si>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</si>
  <si>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</si>
  <si>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</si>
  <si>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</si>
  <si>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</si>
  <si>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</si>
  <si>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</si>
  <si>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</si>
  <si>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</si>
  <si>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</si>
  <si>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</si>
  <si>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</si>
  <si>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</si>
  <si>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</si>
  <si>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</si>
  <si>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</si>
  <si>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</si>
  <si>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</si>
  <si>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</si>
  <si>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</si>
  <si>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</si>
  <si>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</si>
  <si>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</si>
  <si>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</si>
  <si>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</si>
  <si>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</si>
  <si>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</si>
  <si>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</si>
  <si>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</si>
  <si>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</si>
  <si>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</si>
  <si>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</si>
  <si>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</si>
  <si>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</si>
  <si>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</si>
  <si>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</si>
  <si>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</si>
  <si>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</si>
  <si>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</si>
  <si>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</si>
  <si>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</si>
  <si>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</si>
  <si>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</si>
  <si>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</si>
  <si>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</si>
  <si>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</si>
  <si>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</si>
  <si>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</si>
  <si>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</si>
  <si>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</si>
  <si>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</si>
  <si>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</si>
  <si>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</si>
  <si>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</si>
  <si>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</si>
  <si>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</si>
  <si>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</si>
  <si>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</si>
  <si>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</si>
  <si>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</si>
  <si>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</si>
  <si>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</si>
  <si>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</si>
  <si>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</si>
  <si>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</si>
  <si>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</si>
  <si>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</si>
  <si>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</si>
  <si>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</si>
  <si>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</si>
  <si>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</si>
  <si>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</si>
  <si>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</si>
  <si>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</si>
  <si>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</si>
  <si>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</si>
  <si>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</si>
  <si>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</si>
  <si>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</si>
  <si>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</si>
  <si>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</si>
  <si>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</si>
  <si>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</si>
  <si>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</si>
  <si>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</si>
  <si>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</si>
  <si>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</si>
  <si>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</si>
  <si>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</si>
  <si>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</si>
  <si>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</si>
  <si>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</si>
  <si>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</si>
  <si>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</si>
  <si>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</si>
  <si>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</si>
  <si>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</si>
  <si>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</si>
  <si>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</si>
  <si>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</si>
  <si>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</si>
  <si>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</si>
  <si>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</si>
  <si>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</si>
  <si>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</si>
  <si>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</si>
  <si>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</si>
  <si>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</si>
  <si>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</si>
  <si>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</si>
  <si>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</si>
  <si>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</si>
  <si>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</si>
  <si>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</si>
  <si>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</si>
  <si>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</si>
  <si>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</si>
  <si>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</si>
  <si>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</si>
  <si>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</si>
  <si>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</si>
  <si>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</si>
  <si>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</si>
  <si>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</si>
  <si>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</si>
  <si>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</si>
  <si>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</si>
  <si>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</si>
  <si>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</si>
  <si>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</si>
  <si>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</si>
  <si>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</si>
  <si>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</si>
  <si>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</si>
  <si>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</si>
  <si>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</si>
  <si>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</si>
  <si>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</si>
  <si>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</si>
  <si>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</si>
  <si>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</si>
  <si>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</si>
  <si>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</si>
  <si>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</si>
  <si>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</si>
  <si>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</si>
  <si>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</si>
  <si>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</si>
  <si>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</si>
  <si>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</si>
  <si>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</si>
  <si>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</si>
  <si>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</si>
  <si>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</si>
  <si>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</si>
  <si>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</si>
  <si>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</si>
  <si>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</si>
  <si>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</si>
  <si>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</si>
  <si>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</si>
  <si>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</si>
  <si>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</si>
  <si>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</si>
  <si>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</si>
  <si>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</si>
  <si>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</si>
  <si>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</si>
  <si>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</si>
  <si>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</si>
  <si>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</si>
  <si>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</si>
  <si>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</si>
  <si>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</si>
  <si>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</si>
  <si>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</si>
  <si>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</si>
  <si>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</si>
  <si>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</si>
  <si>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</si>
  <si>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</si>
  <si>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</si>
  <si>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</si>
  <si>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</si>
  <si>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</si>
  <si>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</si>
  <si>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</si>
  <si>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</si>
  <si>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</si>
  <si>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</si>
  <si>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</si>
  <si>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</si>
  <si>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</si>
  <si>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</si>
  <si>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</si>
  <si>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</si>
  <si>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</si>
  <si>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</si>
  <si>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</si>
  <si>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</si>
  <si>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</si>
  <si>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</si>
  <si>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</si>
  <si>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</si>
  <si>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</si>
  <si>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</si>
  <si>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</si>
  <si>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</si>
  <si>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</si>
  <si>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</si>
  <si>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</si>
  <si>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</si>
  <si>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</si>
  <si>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</si>
  <si>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</si>
  <si>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</si>
  <si>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</si>
  <si>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</si>
  <si>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</si>
  <si>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</si>
  <si>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</si>
  <si>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</si>
  <si>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</si>
  <si>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</si>
  <si>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</si>
  <si>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</si>
  <si>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</si>
  <si>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</si>
  <si>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</si>
  <si>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</si>
  <si>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</si>
  <si>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</si>
  <si>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</si>
  <si>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</si>
  <si>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</si>
  <si>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</si>
  <si>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</si>
  <si>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</si>
  <si>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</si>
  <si>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</si>
  <si>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</si>
  <si>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</si>
  <si>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</si>
  <si>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</si>
  <si>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</si>
  <si>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</si>
  <si>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</si>
  <si>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</si>
  <si>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</si>
  <si>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</si>
  <si>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</si>
  <si>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</si>
  <si>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</si>
  <si>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</si>
  <si>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</si>
  <si>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</si>
  <si>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</si>
  <si>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</si>
  <si>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</si>
  <si>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</si>
  <si>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</si>
  <si>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</si>
  <si>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</si>
  <si>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</si>
  <si>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</si>
  <si>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</si>
  <si>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</si>
  <si>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</si>
  <si>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</si>
  <si>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</si>
  <si>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</si>
  <si>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</si>
  <si>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</si>
  <si>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</si>
  <si>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</si>
  <si>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</si>
  <si>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</si>
  <si>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</si>
  <si>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</si>
  <si>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</si>
  <si>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</si>
  <si>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</si>
  <si>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</si>
  <si>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</si>
  <si>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</si>
  <si>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</si>
  <si>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</si>
  <si>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</si>
  <si>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</si>
  <si>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</si>
  <si>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</si>
  <si>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</si>
  <si>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</si>
  <si>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</si>
  <si>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</si>
  <si>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</si>
  <si>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</si>
  <si>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</si>
  <si>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</si>
  <si>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</si>
  <si>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</si>
  <si>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</si>
  <si>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</si>
  <si>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</si>
  <si>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</si>
  <si>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</si>
  <si>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</si>
  <si>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</si>
  <si>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</si>
  <si>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</si>
  <si>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</si>
  <si>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</si>
  <si>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</si>
  <si>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</si>
  <si>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</si>
  <si>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</si>
  <si>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</si>
  <si>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</si>
  <si>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</si>
  <si>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</si>
  <si>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</si>
  <si>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</si>
  <si>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</si>
  <si>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</si>
  <si>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</si>
  <si>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</si>
  <si>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</si>
  <si>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</si>
  <si>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</si>
  <si>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</si>
  <si>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</si>
  <si>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</si>
  <si>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</si>
  <si>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</si>
  <si>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</si>
  <si>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</si>
  <si>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</si>
  <si>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</si>
  <si>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</si>
  <si>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</si>
  <si>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</si>
  <si>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</si>
  <si>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</si>
  <si>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</si>
  <si>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</si>
  <si>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</si>
  <si>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</si>
  <si>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</si>
  <si>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</si>
  <si>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</si>
  <si>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</si>
  <si>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</si>
  <si>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</si>
  <si>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</si>
  <si>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</si>
  <si>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</si>
  <si>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</si>
  <si>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</si>
  <si>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</si>
  <si>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</si>
  <si>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</si>
  <si>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</si>
  <si>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</si>
  <si>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</si>
  <si>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</si>
  <si>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</si>
  <si>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</si>
  <si>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</si>
  <si>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</si>
  <si>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</si>
  <si>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</si>
  <si>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</si>
  <si>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</si>
  <si>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</si>
  <si>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</si>
  <si>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</si>
  <si>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</si>
  <si>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</si>
  <si>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</si>
  <si>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</si>
  <si>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</si>
  <si>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</si>
  <si>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</si>
  <si>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</si>
  <si>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</si>
  <si>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</si>
  <si>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</si>
  <si>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</si>
  <si>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</si>
  <si>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</si>
  <si>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</si>
  <si>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</si>
  <si>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</si>
  <si>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</si>
  <si>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</si>
  <si>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</si>
  <si>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</si>
  <si>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</si>
  <si>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</si>
  <si>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</si>
  <si>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</si>
  <si>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</si>
  <si>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</si>
  <si>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</si>
  <si>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</si>
  <si>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</si>
  <si>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</si>
  <si>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</si>
  <si>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</si>
  <si>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</si>
  <si>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</si>
  <si>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</si>
  <si>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</si>
  <si>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</si>
  <si>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</si>
  <si>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</si>
  <si>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</si>
  <si>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</si>
  <si>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</si>
  <si>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</si>
  <si>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</si>
  <si>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</si>
  <si>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</si>
  <si>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</si>
  <si>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</si>
  <si>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</si>
  <si>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</si>
  <si>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</si>
  <si>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</si>
  <si>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</si>
  <si>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</si>
  <si>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</si>
  <si>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</si>
  <si>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</si>
  <si>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</si>
  <si>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</si>
  <si>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</si>
  <si>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</si>
  <si>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</si>
  <si>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</si>
  <si>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</si>
  <si>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</si>
  <si>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</si>
  <si>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</si>
  <si>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</si>
  <si>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</si>
  <si>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</si>
  <si>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</si>
  <si>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</si>
  <si>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</si>
  <si>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</si>
  <si>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</si>
  <si>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</si>
  <si>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</si>
  <si>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</si>
  <si>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</si>
  <si>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</si>
  <si>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</si>
  <si>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</si>
  <si>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</si>
  <si>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</si>
  <si>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</si>
  <si>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</si>
  <si>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</si>
  <si>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</si>
  <si>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</si>
  <si>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</si>
  <si>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</si>
  <si>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</si>
  <si>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</si>
  <si>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</si>
  <si>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</si>
  <si>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</si>
  <si>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</si>
  <si>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</si>
  <si>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</si>
  <si>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</si>
  <si>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</si>
  <si>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</si>
  <si>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</si>
  <si>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</si>
  <si>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</si>
  <si>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</si>
  <si>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</si>
  <si>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</si>
  <si>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</si>
  <si>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</si>
  <si>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</si>
  <si>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</si>
  <si>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</si>
  <si>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</si>
  <si>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</si>
  <si>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</si>
  <si>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</si>
  <si>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</si>
  <si>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</si>
  <si>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</si>
  <si>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</si>
  <si>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</si>
  <si>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</si>
  <si>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</si>
  <si>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</si>
  <si>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</si>
  <si>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</si>
  <si>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</si>
  <si>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</si>
  <si>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</si>
  <si>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</si>
  <si>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</si>
  <si>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</si>
  <si>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</si>
  <si>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</si>
  <si>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</si>
  <si>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</si>
  <si>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</si>
  <si>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</si>
  <si>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</si>
  <si>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</si>
  <si>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</si>
  <si>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</si>
  <si>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</si>
  <si>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</si>
  <si>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</si>
  <si>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</si>
  <si>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</si>
  <si>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</si>
  <si>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</si>
  <si>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</si>
  <si>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</si>
  <si>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</si>
  <si>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</si>
  <si>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</si>
  <si>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</si>
  <si>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</si>
  <si>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</si>
  <si>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</si>
  <si>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</si>
  <si>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</si>
  <si>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</si>
  <si>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</si>
  <si>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</si>
  <si>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</si>
  <si>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</si>
  <si>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</si>
  <si>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</si>
  <si>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</si>
  <si>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</si>
  <si>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</si>
  <si>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</si>
  <si>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</si>
  <si>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</si>
  <si>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</si>
  <si>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</si>
  <si>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</si>
  <si>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</si>
  <si>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</si>
  <si>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</si>
  <si>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</si>
  <si>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</si>
  <si>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</si>
  <si>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</si>
  <si>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</si>
  <si>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</si>
  <si>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</si>
  <si>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</si>
  <si>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</si>
  <si>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</si>
  <si>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</si>
  <si>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</si>
  <si>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</si>
  <si>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</si>
  <si>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</si>
  <si>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</si>
  <si>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</si>
  <si>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</si>
  <si>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</si>
  <si>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</si>
  <si>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</si>
  <si>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</si>
  <si>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</si>
  <si>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</si>
  <si>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</si>
  <si>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</si>
  <si>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</si>
  <si>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</si>
  <si>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</si>
  <si>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</si>
  <si>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</si>
  <si>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</si>
  <si>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</si>
  <si>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</si>
  <si>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</si>
  <si>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</si>
  <si>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</si>
  <si>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</si>
  <si>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</si>
  <si>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</si>
  <si>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</si>
  <si>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</si>
  <si>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</si>
  <si>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</si>
  <si>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</si>
  <si>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</si>
  <si>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</si>
  <si>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</si>
  <si>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</si>
  <si>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</si>
  <si>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</si>
  <si>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</si>
  <si>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</si>
  <si>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</si>
  <si>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</si>
  <si>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</si>
  <si>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</si>
  <si>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</si>
  <si>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</si>
  <si>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</si>
  <si>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</si>
  <si>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</si>
  <si>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</si>
  <si>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</si>
  <si>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</si>
  <si>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</si>
  <si>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</si>
  <si>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</si>
  <si>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</si>
  <si>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</si>
  <si>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</si>
  <si>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</si>
  <si>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</si>
  <si>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</si>
  <si>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</si>
  <si>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</si>
  <si>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</si>
  <si>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</si>
  <si>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</si>
  <si>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</si>
  <si>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</si>
  <si>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</si>
  <si>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</si>
  <si>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</si>
  <si>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</si>
  <si>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</si>
  <si>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</si>
  <si>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</si>
  <si>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</si>
  <si>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</si>
  <si>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</si>
  <si>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</si>
  <si>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</si>
  <si>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</si>
  <si>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</si>
  <si>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</si>
  <si>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</si>
  <si>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</si>
  <si>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</si>
  <si>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</si>
  <si>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</si>
  <si>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</si>
  <si>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</si>
  <si>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</si>
  <si>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</si>
  <si>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</si>
  <si>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</si>
  <si>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</si>
  <si>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</si>
  <si>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</si>
  <si>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</si>
  <si>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</si>
  <si>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</si>
  <si>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</si>
  <si>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</si>
  <si>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</si>
  <si>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</si>
  <si>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</si>
  <si>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</si>
  <si>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</si>
  <si>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</si>
  <si>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</si>
  <si>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</si>
  <si>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</si>
  <si>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</si>
  <si>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</si>
  <si>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</si>
  <si>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</si>
  <si>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</si>
  <si>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</si>
  <si>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</si>
  <si>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</si>
  <si>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</si>
  <si>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</si>
  <si>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</si>
  <si>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</si>
  <si>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</si>
  <si>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</si>
  <si>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</si>
  <si>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</si>
  <si>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</si>
  <si>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</si>
  <si>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</si>
  <si>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</si>
  <si>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</si>
  <si>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</si>
  <si>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</si>
  <si>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</si>
  <si>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</si>
  <si>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</si>
  <si>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</si>
  <si>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</si>
  <si>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</si>
  <si>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</si>
  <si>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</si>
  <si>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</si>
  <si>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</si>
  <si>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</si>
  <si>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</si>
  <si>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</si>
  <si>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</si>
  <si>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</si>
  <si>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</si>
  <si>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</si>
  <si>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</si>
  <si>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</si>
  <si>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</si>
  <si>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</si>
  <si>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</si>
  <si>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</si>
  <si>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</si>
  <si>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</si>
  <si>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</si>
  <si>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</si>
  <si>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</si>
  <si>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</si>
  <si>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</si>
  <si>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</si>
  <si>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</si>
  <si>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</si>
  <si>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</si>
  <si>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</si>
  <si>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</si>
  <si>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</si>
  <si>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</si>
  <si>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</si>
  <si>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</si>
  <si>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</si>
  <si>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</si>
  <si>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</si>
  <si>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</si>
  <si>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</si>
  <si>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</si>
  <si>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</si>
  <si>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</si>
  <si>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</si>
  <si>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</si>
  <si>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</si>
  <si>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</si>
  <si>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</si>
  <si>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</si>
  <si>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</si>
  <si>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</si>
  <si>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</si>
  <si>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</si>
  <si>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</si>
  <si>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</si>
  <si>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</si>
  <si>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</si>
  <si>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</si>
  <si>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</si>
  <si>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</si>
  <si>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</si>
  <si>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</si>
  <si>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</si>
  <si>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</si>
  <si>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</si>
  <si>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</si>
  <si>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</si>
  <si>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</si>
  <si>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</si>
  <si>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</si>
  <si>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</si>
  <si>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</si>
  <si>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</si>
  <si>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</si>
  <si>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</si>
  <si>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</si>
  <si>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</si>
  <si>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</si>
  <si>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</si>
  <si>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</si>
  <si>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</si>
  <si>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</si>
  <si>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</si>
  <si>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</si>
  <si>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</si>
  <si>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</si>
  <si>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</si>
  <si>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</si>
  <si>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</si>
  <si>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</si>
  <si>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</si>
  <si>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</si>
  <si>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</si>
  <si>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</si>
  <si>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</si>
  <si>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</si>
  <si>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</si>
  <si>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</si>
  <si>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</si>
  <si>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</si>
  <si>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</si>
  <si>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</si>
  <si>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</si>
  <si>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</si>
  <si>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</si>
  <si>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</si>
  <si>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</si>
  <si>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</si>
  <si>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</si>
  <si>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</si>
  <si>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</si>
  <si>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</si>
  <si>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</si>
  <si>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</si>
  <si>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</si>
  <si>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</si>
  <si>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</si>
  <si>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</si>
  <si>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</si>
  <si>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</si>
  <si>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</si>
  <si>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</si>
  <si>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</si>
  <si>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</si>
  <si>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</si>
  <si>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</si>
  <si>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</si>
  <si>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</si>
  <si>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</si>
  <si>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</si>
  <si>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</si>
  <si>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</si>
  <si>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</si>
  <si>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</si>
  <si>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</si>
  <si>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</si>
  <si>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</si>
  <si>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</si>
  <si>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</si>
  <si>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</si>
  <si>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</si>
  <si>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</si>
  <si>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</si>
  <si>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</si>
  <si>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</si>
  <si>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</si>
  <si>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</si>
  <si>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</si>
  <si>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</si>
  <si>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</si>
  <si>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</si>
  <si>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</si>
  <si>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</si>
  <si>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</si>
  <si>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</si>
  <si>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</si>
  <si>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</si>
  <si>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</si>
  <si>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</si>
  <si>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</si>
  <si>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</si>
  <si>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</si>
  <si>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</si>
  <si>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</si>
  <si>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</si>
  <si>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</si>
  <si>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</si>
  <si>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</si>
  <si>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</si>
  <si>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</si>
  <si>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</si>
  <si>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</si>
  <si>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</si>
  <si>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</si>
  <si>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</si>
  <si>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</si>
  <si>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</si>
  <si>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</si>
  <si>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</si>
  <si>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</si>
  <si>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</si>
  <si>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</si>
  <si>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</si>
  <si>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</si>
  <si>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</si>
  <si>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</si>
  <si>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</si>
  <si>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</si>
  <si>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</si>
  <si>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</si>
  <si>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</si>
  <si>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</si>
  <si>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</si>
  <si>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</si>
  <si>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</si>
  <si>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</si>
  <si>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</si>
  <si>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</si>
  <si>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</si>
  <si>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</si>
  <si>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</si>
  <si>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</si>
  <si>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</si>
  <si>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</si>
  <si>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</si>
  <si>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</si>
  <si>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</si>
  <si>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</si>
  <si>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</si>
  <si>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</si>
  <si>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</si>
  <si>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</si>
  <si>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</si>
  <si>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</si>
  <si>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</si>
  <si>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</si>
  <si>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</si>
  <si>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</si>
  <si>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</si>
  <si>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</si>
  <si>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</si>
  <si>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</si>
  <si>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</si>
  <si>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</si>
  <si>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</si>
  <si>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</si>
  <si>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</si>
  <si>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</si>
  <si>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</si>
  <si>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</si>
  <si>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</si>
  <si>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</si>
  <si>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</si>
  <si>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</si>
  <si>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</si>
  <si>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</si>
  <si>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</si>
  <si>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</si>
  <si>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</si>
  <si>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</si>
  <si>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</si>
  <si>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</si>
  <si>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</si>
  <si>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</si>
  <si>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</si>
  <si>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</si>
  <si>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</si>
  <si>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</si>
  <si>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</si>
  <si>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</si>
  <si>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</si>
  <si>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</si>
  <si>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</si>
  <si>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</si>
  <si>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</si>
  <si>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</si>
  <si>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</si>
  <si>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</si>
  <si>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</si>
  <si>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</si>
  <si>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</si>
  <si>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</si>
  <si>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</si>
  <si>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</si>
  <si>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</si>
  <si>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</si>
  <si>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</si>
  <si>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</si>
  <si>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</si>
  <si>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</si>
  <si>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</si>
  <si>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</si>
  <si>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</si>
  <si>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</si>
  <si>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</si>
  <si>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</si>
  <si>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</si>
  <si>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</si>
  <si>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</si>
  <si>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</si>
  <si>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</si>
  <si>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</si>
  <si>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</si>
  <si>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</si>
  <si>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</si>
  <si>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</si>
  <si>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</si>
  <si>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</si>
  <si>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</si>
  <si>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</si>
  <si>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</si>
  <si>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</si>
  <si>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</si>
  <si>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</si>
  <si>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</si>
  <si>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</si>
  <si>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</si>
  <si>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</si>
  <si>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</si>
  <si>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</si>
  <si>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</si>
  <si>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</si>
  <si>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</si>
  <si>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</si>
  <si>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</si>
  <si>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</si>
  <si>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</si>
  <si>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</si>
  <si>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</si>
  <si>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</si>
  <si>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</si>
  <si>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</si>
  <si>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</si>
  <si>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</si>
  <si>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</si>
  <si>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</si>
  <si>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</si>
  <si>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</si>
  <si>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</si>
  <si>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</si>
  <si>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</si>
  <si>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</si>
  <si>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</si>
  <si>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</si>
  <si>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</si>
  <si>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</si>
  <si>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</si>
  <si>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</si>
  <si>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</si>
  <si>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</si>
  <si>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</si>
  <si>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</si>
  <si>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</si>
  <si>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</si>
  <si>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</si>
  <si>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</si>
  <si>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</si>
  <si>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</si>
  <si>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</si>
  <si>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</si>
  <si>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</si>
  <si>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</si>
  <si>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</si>
  <si>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</si>
  <si>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</si>
  <si>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</si>
  <si>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</si>
  <si>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</si>
  <si>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</si>
  <si>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</si>
  <si>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</si>
  <si>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</si>
  <si>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</si>
  <si>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</si>
  <si>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</si>
  <si>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</si>
  <si>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</si>
  <si>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</si>
  <si>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</si>
  <si>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</si>
  <si>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</si>
  <si>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</si>
  <si>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</si>
  <si>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</si>
  <si>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</si>
  <si>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</si>
  <si>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</si>
  <si>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</si>
  <si>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</si>
  <si>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</si>
  <si>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</si>
  <si>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</si>
  <si>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</si>
  <si>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</si>
  <si>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</si>
  <si>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</si>
  <si>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</si>
  <si>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</si>
  <si>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</si>
  <si>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</si>
  <si>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</si>
  <si>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</si>
  <si>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</si>
  <si>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</si>
  <si>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</si>
  <si>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</si>
  <si>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</si>
  <si>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</si>
  <si>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</si>
  <si>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</si>
  <si>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</si>
  <si>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</si>
  <si>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</si>
  <si>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</si>
  <si>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</si>
  <si>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</si>
  <si>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</si>
  <si>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</si>
  <si>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</si>
  <si>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</si>
  <si>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</si>
  <si>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</si>
  <si>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</si>
  <si>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</si>
  <si>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</si>
  <si>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</si>
  <si>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</si>
  <si>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</si>
  <si>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</si>
  <si>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</si>
  <si>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</si>
  <si>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</si>
  <si>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</si>
  <si>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</si>
  <si>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</si>
  <si>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</si>
  <si>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</si>
  <si>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</si>
  <si>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</si>
  <si>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</si>
  <si>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</si>
  <si>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</si>
  <si>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</si>
  <si>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</si>
  <si>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</si>
  <si>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</si>
  <si>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</si>
  <si>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</si>
  <si>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</si>
  <si>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</si>
  <si>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</si>
  <si>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</si>
  <si>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</si>
  <si>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</si>
  <si>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</si>
  <si>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</si>
  <si>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</si>
  <si>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</si>
  <si>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</si>
  <si>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</si>
  <si>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</si>
  <si>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</si>
  <si>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</si>
  <si>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</si>
  <si>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</si>
  <si>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</si>
  <si>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</si>
  <si>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</si>
  <si>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</si>
  <si>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</si>
  <si>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</si>
  <si>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</si>
  <si>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</si>
  <si>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</si>
  <si>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</si>
  <si>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</si>
  <si>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</si>
  <si>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</si>
  <si>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</si>
  <si>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</si>
  <si>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</si>
  <si>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</si>
  <si>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</si>
  <si>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</si>
  <si>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</si>
  <si>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</si>
  <si>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</si>
  <si>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</si>
  <si>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</si>
  <si>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</si>
  <si>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</si>
  <si>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</si>
  <si>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</si>
  <si>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</si>
  <si>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</si>
  <si>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</si>
  <si>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</si>
  <si>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</si>
  <si>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</si>
  <si>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</si>
  <si>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</si>
  <si>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</si>
  <si>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</si>
  <si>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</si>
  <si>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</si>
  <si>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</si>
  <si>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</si>
  <si>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</si>
  <si>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</si>
  <si>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</si>
  <si>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</si>
  <si>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</si>
  <si>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</si>
  <si>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</si>
  <si>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</si>
  <si>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</si>
  <si>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</si>
  <si>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</si>
  <si>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</si>
  <si>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</si>
  <si>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</si>
  <si>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</si>
  <si>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</si>
  <si>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</si>
  <si>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</si>
  <si>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</si>
  <si>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</si>
  <si>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</si>
  <si>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</si>
  <si>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</si>
  <si>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</si>
  <si>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</si>
  <si>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</si>
  <si>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</si>
  <si>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</si>
  <si>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</si>
  <si>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</si>
  <si>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</si>
  <si>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</si>
  <si>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</si>
  <si>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</si>
  <si>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</si>
  <si>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</si>
  <si>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</si>
  <si>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</si>
  <si>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</si>
  <si>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</si>
  <si>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</si>
  <si>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</si>
  <si>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</si>
  <si>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</si>
  <si>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</si>
  <si>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</si>
  <si>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</si>
  <si>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</si>
  <si>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</si>
  <si>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</si>
  <si>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</si>
  <si>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</si>
  <si>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</si>
  <si>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</si>
  <si>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</si>
  <si>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</si>
  <si>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</si>
  <si>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</si>
  <si>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</si>
  <si>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</si>
  <si>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</si>
  <si>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</si>
  <si>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</si>
  <si>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</si>
  <si>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</si>
  <si>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</si>
  <si>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</si>
  <si>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</si>
  <si>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</si>
  <si>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</si>
  <si>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</si>
  <si>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</si>
  <si>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</si>
  <si>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</si>
  <si>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</si>
  <si>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</si>
  <si>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</si>
  <si>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</si>
  <si>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</si>
  <si>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</si>
  <si>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</si>
  <si>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</si>
  <si>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</si>
  <si>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</si>
  <si>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</si>
  <si>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</si>
  <si>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</si>
  <si>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</si>
  <si>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</si>
  <si>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</si>
  <si>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</si>
  <si>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</si>
  <si>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</si>
  <si>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</si>
  <si>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</si>
  <si>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</si>
  <si>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</si>
  <si>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</si>
  <si>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</si>
  <si>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</si>
  <si>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</si>
  <si>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</si>
  <si>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</si>
  <si>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</si>
  <si>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</si>
  <si>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</si>
  <si>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</si>
  <si>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</si>
  <si>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</si>
  <si>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</si>
  <si>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</si>
  <si>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</si>
  <si>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</si>
  <si>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</si>
  <si>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</si>
  <si>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</si>
  <si>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</si>
  <si>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</si>
  <si>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</si>
  <si>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</si>
  <si>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</si>
  <si>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</si>
  <si>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</si>
  <si>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</si>
  <si>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</si>
  <si>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</si>
  <si>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</si>
  <si>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</si>
  <si>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</si>
  <si>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</si>
  <si>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</si>
  <si>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</si>
  <si>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</si>
  <si>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</si>
  <si>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</si>
  <si>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</si>
  <si>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</si>
  <si>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</si>
  <si>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</si>
  <si>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</si>
  <si>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</si>
  <si>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</si>
  <si>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</si>
  <si>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</si>
  <si>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</si>
  <si>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</si>
  <si>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</si>
  <si>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</si>
  <si>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</si>
  <si>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</si>
  <si>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</si>
  <si>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</si>
  <si>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</si>
  <si>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</si>
  <si>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</si>
  <si>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</si>
  <si>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</si>
  <si>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</si>
  <si>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</si>
  <si>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</si>
  <si>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</si>
  <si>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</si>
  <si>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</si>
  <si>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</si>
  <si>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</si>
  <si>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</si>
  <si>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</si>
  <si>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</si>
  <si>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</si>
  <si>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</si>
  <si>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</si>
  <si>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</si>
  <si>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</si>
  <si>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</si>
  <si>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</si>
  <si>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</si>
  <si>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</si>
  <si>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</si>
  <si>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</si>
  <si>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</si>
  <si>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</si>
  <si>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</si>
  <si>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</si>
  <si>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</si>
  <si>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</si>
  <si>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</si>
  <si>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</si>
  <si>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</si>
  <si>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</si>
  <si>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</si>
  <si>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</si>
  <si>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</si>
  <si>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</si>
  <si>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</si>
  <si>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</si>
  <si>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</si>
  <si>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</si>
  <si>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</si>
  <si>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</si>
  <si>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</si>
  <si>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</si>
  <si>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</si>
  <si>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</si>
  <si>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</si>
  <si>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</si>
  <si>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</si>
  <si>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</si>
  <si>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</si>
  <si>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</si>
  <si>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</si>
  <si>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</si>
  <si>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</si>
  <si>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</si>
  <si>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</si>
  <si>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</si>
  <si>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</si>
  <si>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</si>
  <si>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</si>
  <si>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</si>
  <si>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</si>
  <si>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</si>
  <si>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</si>
  <si>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</si>
  <si>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</si>
  <si>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</si>
  <si>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</si>
  <si>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</si>
  <si>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</si>
  <si>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</si>
  <si>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</si>
  <si>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</si>
  <si>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</si>
  <si>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</si>
  <si>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</si>
  <si>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</si>
  <si>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</si>
  <si>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</si>
  <si>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</si>
  <si>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</si>
  <si>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</si>
  <si>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</si>
  <si>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</si>
  <si>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</si>
  <si>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</si>
  <si>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</si>
  <si>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</si>
  <si>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</si>
  <si>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</si>
  <si>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</si>
  <si>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</si>
  <si>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</si>
  <si>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</si>
  <si>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</si>
  <si>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</si>
  <si>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</si>
  <si>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</si>
  <si>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</si>
  <si>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</si>
  <si>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</si>
  <si>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</si>
  <si>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</si>
  <si>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</si>
  <si>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</si>
  <si>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</si>
  <si>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</si>
  <si>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</si>
  <si>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</si>
  <si>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</si>
  <si>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</si>
  <si>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</si>
  <si>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</si>
  <si>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</si>
  <si>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</si>
  <si>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</si>
  <si>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</si>
  <si>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</si>
  <si>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</si>
  <si>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</si>
  <si>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</si>
  <si>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</si>
  <si>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</si>
  <si>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</si>
  <si>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</si>
  <si>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</si>
  <si>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</si>
  <si>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</si>
  <si>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</si>
  <si>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</si>
  <si>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</si>
  <si>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</si>
  <si>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</si>
  <si>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</si>
  <si>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</si>
  <si>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</si>
  <si>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</si>
  <si>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</si>
  <si>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</si>
  <si>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</si>
  <si>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</si>
  <si>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</si>
  <si>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</si>
  <si>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</si>
  <si>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</si>
  <si>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</si>
  <si>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</si>
  <si>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</si>
  <si>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</si>
  <si>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</si>
  <si>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</si>
  <si>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</si>
  <si>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</si>
  <si>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</si>
  <si>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</si>
  <si>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</si>
  <si>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</si>
  <si>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</si>
  <si>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</si>
  <si>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</si>
  <si>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</si>
  <si>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</si>
  <si>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</si>
  <si>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</si>
  <si>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</si>
  <si>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</si>
  <si>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</si>
  <si>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</si>
  <si>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</si>
  <si>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</si>
  <si>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</si>
  <si>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</si>
  <si>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</si>
  <si>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</si>
  <si>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</si>
  <si>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</si>
  <si>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</si>
  <si>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</si>
  <si>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</si>
  <si>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</si>
  <si>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</si>
  <si>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</si>
  <si>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</si>
  <si>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</si>
  <si>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</si>
  <si>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</si>
  <si>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</si>
  <si>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</si>
  <si>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</si>
  <si>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</si>
  <si>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</si>
  <si>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</si>
  <si>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</si>
  <si>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</si>
  <si>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</si>
  <si>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</si>
  <si>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</si>
  <si>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</si>
  <si>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</si>
  <si>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</si>
  <si>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</si>
  <si>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</si>
  <si>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</si>
  <si>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</si>
  <si>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</si>
  <si>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</si>
  <si>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</si>
  <si>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</si>
  <si>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</si>
  <si>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</si>
  <si>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</si>
  <si>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</si>
  <si>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</si>
  <si>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</si>
  <si>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</si>
  <si>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</si>
  <si>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</si>
  <si>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</si>
  <si>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</si>
  <si>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</si>
  <si>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</si>
  <si>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</si>
  <si>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</si>
  <si>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</si>
  <si>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</si>
  <si>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</si>
  <si>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</si>
  <si>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</si>
  <si>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</si>
  <si>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</si>
  <si>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</si>
  <si>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</si>
  <si>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</si>
  <si>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</si>
  <si>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</si>
  <si>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</si>
  <si>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</si>
  <si>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</si>
  <si>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</si>
  <si>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</si>
  <si>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</si>
  <si>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</si>
  <si>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</si>
  <si>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</si>
  <si>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</si>
  <si>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</si>
  <si>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</si>
  <si>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</si>
  <si>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</si>
  <si>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</si>
  <si>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</si>
  <si>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</si>
  <si>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</si>
  <si>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</si>
  <si>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</si>
  <si>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</si>
  <si>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</si>
  <si>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</si>
  <si>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</si>
  <si>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</si>
  <si>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</si>
  <si>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</si>
  <si>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</si>
  <si>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</si>
  <si>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</si>
  <si>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</si>
  <si>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</si>
  <si>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</si>
  <si>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</si>
  <si>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</si>
  <si>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</si>
  <si>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</si>
  <si>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</si>
  <si>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</si>
  <si>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</si>
  <si>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</si>
  <si>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</si>
  <si>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</si>
  <si>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</si>
  <si>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</si>
  <si>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</si>
  <si>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</si>
  <si>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</si>
  <si>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</si>
  <si>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</si>
  <si>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</si>
  <si>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</si>
  <si>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</si>
  <si>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</si>
  <si>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</si>
  <si>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</si>
  <si>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</si>
  <si>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</si>
  <si>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</si>
  <si>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</si>
  <si>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</si>
  <si>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</si>
  <si>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</si>
  <si>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</si>
  <si>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</si>
  <si>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</si>
  <si>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</si>
  <si>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</si>
  <si>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</si>
  <si>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</si>
  <si>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</si>
  <si>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</si>
  <si>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</si>
  <si>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</si>
  <si>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</si>
  <si>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</si>
  <si>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</si>
  <si>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</si>
  <si>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</si>
  <si>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</si>
  <si>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</si>
  <si>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</si>
  <si>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</si>
  <si>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</si>
  <si>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</si>
  <si>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</si>
  <si>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</si>
  <si>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</si>
  <si>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</si>
  <si>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</si>
  <si>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</si>
  <si>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</si>
  <si>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</si>
  <si>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</si>
  <si>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</si>
  <si>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</si>
  <si>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</si>
  <si>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</si>
  <si>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</si>
  <si>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</si>
  <si>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</si>
  <si>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</si>
  <si>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</si>
  <si>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</si>
  <si>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</si>
  <si>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</si>
  <si>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</si>
  <si>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</si>
  <si>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</si>
  <si>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</si>
  <si>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</si>
  <si>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</si>
  <si>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</si>
  <si>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</si>
  <si>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</si>
  <si>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</si>
  <si>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</si>
  <si>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</si>
  <si>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</si>
  <si>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</si>
  <si>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</si>
  <si>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</si>
  <si>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</si>
  <si>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</si>
  <si>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</si>
  <si>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</si>
  <si>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</si>
  <si>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</si>
  <si>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</si>
  <si>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</si>
  <si>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</si>
  <si>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</si>
  <si>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</si>
  <si>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</si>
  <si>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</si>
  <si>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</si>
  <si>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</si>
  <si>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</si>
  <si>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</si>
  <si>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</si>
  <si>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</si>
  <si>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</si>
  <si>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</si>
  <si>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</si>
  <si>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</si>
  <si>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</si>
  <si>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</si>
  <si>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</si>
  <si>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</si>
  <si>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</si>
  <si>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</si>
  <si>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</si>
  <si>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</si>
  <si>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</si>
  <si>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</si>
  <si>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</si>
  <si>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</si>
  <si>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</si>
  <si>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</si>
  <si>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</si>
  <si>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</si>
  <si>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</si>
  <si>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</si>
  <si>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</si>
  <si>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</si>
  <si>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</si>
  <si>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</si>
  <si>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</si>
  <si>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</si>
  <si>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</si>
  <si>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</si>
  <si>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</si>
  <si>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</si>
  <si>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</si>
  <si>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</si>
  <si>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</si>
  <si>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</si>
  <si>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</si>
  <si>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</si>
  <si>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</si>
  <si>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</si>
  <si>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</si>
  <si>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</si>
  <si>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</si>
  <si>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</si>
  <si>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</si>
  <si>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</si>
  <si>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</si>
  <si>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</si>
  <si>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</si>
  <si>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</si>
  <si>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</si>
  <si>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</si>
  <si>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</si>
  <si>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</si>
  <si>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</si>
  <si>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</si>
  <si>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</si>
  <si>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</si>
  <si>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</si>
  <si>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</si>
  <si>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</si>
  <si>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</si>
  <si>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</si>
  <si>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</si>
  <si>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</si>
  <si>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</si>
  <si>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</si>
  <si>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</si>
  <si>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</si>
  <si>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</si>
  <si>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</si>
  <si>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</si>
  <si>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</si>
  <si>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</si>
  <si>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</si>
  <si>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</si>
  <si>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</si>
  <si>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</si>
  <si>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</si>
  <si>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</si>
  <si>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</si>
  <si>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</si>
  <si>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</si>
  <si>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</si>
  <si>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</si>
  <si>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</si>
  <si>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</si>
  <si>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</si>
  <si>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</si>
  <si>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</si>
  <si>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</si>
  <si>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</si>
  <si>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</si>
  <si>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</si>
  <si>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</si>
  <si>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</si>
  <si>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</si>
  <si>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</si>
  <si>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</si>
  <si>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</si>
  <si>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</si>
  <si>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</si>
  <si>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</si>
  <si>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</si>
  <si>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</si>
  <si>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</si>
  <si>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</si>
  <si>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</si>
  <si>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</si>
  <si>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</si>
  <si>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</si>
  <si>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</si>
  <si>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</si>
  <si>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</si>
  <si>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</si>
  <si>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</si>
  <si>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</si>
  <si>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</si>
  <si>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</si>
  <si>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</si>
  <si>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</si>
  <si>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</si>
  <si>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</si>
  <si>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</si>
  <si>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</si>
  <si>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</si>
  <si>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</si>
  <si>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</si>
  <si>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</si>
  <si>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</si>
  <si>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</si>
  <si>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</si>
  <si>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</si>
  <si>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</si>
  <si>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</si>
  <si>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</si>
  <si>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</si>
  <si>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</si>
  <si>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</si>
  <si>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</si>
  <si>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</si>
  <si>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</si>
  <si>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</si>
  <si>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</si>
  <si>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</si>
  <si>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</si>
  <si>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</si>
  <si>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</si>
  <si>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</si>
  <si>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</si>
  <si>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</si>
  <si>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</si>
  <si>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</si>
  <si>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</si>
  <si>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</si>
  <si>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</si>
  <si>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</si>
  <si>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</si>
  <si>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</si>
  <si>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</si>
  <si>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</si>
  <si>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</si>
  <si>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</si>
  <si>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</si>
  <si>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</si>
  <si>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</si>
  <si>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</si>
  <si>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</si>
  <si>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</si>
  <si>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</si>
  <si>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</si>
  <si>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</si>
  <si>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</si>
  <si>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</si>
  <si>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</si>
  <si>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</si>
  <si>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</si>
  <si>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</si>
  <si>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</si>
  <si>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</si>
  <si>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</si>
  <si>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</si>
  <si>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</si>
  <si>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</si>
  <si>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</si>
  <si>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</si>
  <si>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</si>
  <si>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</si>
  <si>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</si>
  <si>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</si>
  <si>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</si>
  <si>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</si>
  <si>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</si>
  <si>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</si>
  <si>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</si>
  <si>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</si>
  <si>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</si>
  <si>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</si>
  <si>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</si>
  <si>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</si>
  <si>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</si>
  <si>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</si>
  <si>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</si>
  <si>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</si>
  <si>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</si>
  <si>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</si>
  <si>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</si>
  <si>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</si>
  <si>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</si>
  <si>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</si>
  <si>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</si>
  <si>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</si>
  <si>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</si>
  <si>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</si>
  <si>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</si>
  <si>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</si>
  <si>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</si>
  <si>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</si>
  <si>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</si>
  <si>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</si>
  <si>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</si>
  <si>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</si>
  <si>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</si>
  <si>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</si>
  <si>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</si>
  <si>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</si>
  <si>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</si>
  <si>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</si>
  <si>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</si>
  <si>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</si>
  <si>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</si>
  <si>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</si>
  <si>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</si>
  <si>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</si>
  <si>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</si>
  <si>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</si>
  <si>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</si>
  <si>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</si>
  <si>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</si>
  <si>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</si>
  <si>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</si>
  <si>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</si>
  <si>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</si>
  <si>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</si>
  <si>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</si>
  <si>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</si>
  <si>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</si>
  <si>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</si>
  <si>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</si>
  <si>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</si>
  <si>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</si>
  <si>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</si>
  <si>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</si>
  <si>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</si>
  <si>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</si>
  <si>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</si>
  <si>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</si>
  <si>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</si>
  <si>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</si>
  <si>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</si>
  <si>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</si>
  <si>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</si>
  <si>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</si>
  <si>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</si>
  <si>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</si>
  <si>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</si>
  <si>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</si>
  <si>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</si>
  <si>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</si>
  <si>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</si>
  <si>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</si>
  <si>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</si>
  <si>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</si>
  <si>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</si>
  <si>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</si>
  <si>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</si>
  <si>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</si>
  <si>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</si>
  <si>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</si>
  <si>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</si>
  <si>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</si>
  <si>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</si>
  <si>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</si>
  <si>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</si>
  <si>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</si>
  <si>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</si>
  <si>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</si>
  <si>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</si>
  <si>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</si>
  <si>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</si>
  <si>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</si>
  <si>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</si>
  <si>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</si>
  <si>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</si>
  <si>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</si>
  <si>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</si>
  <si>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</si>
  <si>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</si>
  <si>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</si>
  <si>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</si>
  <si>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</si>
  <si>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</si>
  <si>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</si>
  <si>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</si>
  <si>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</si>
  <si>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</si>
  <si>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</si>
  <si>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</si>
  <si>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</si>
  <si>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</si>
  <si>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</si>
  <si>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</si>
  <si>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</si>
  <si>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</si>
  <si>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</si>
  <si>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</si>
  <si>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</si>
  <si>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</si>
  <si>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</si>
  <si>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</si>
  <si>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</si>
  <si>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</si>
  <si>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</si>
  <si>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</si>
  <si>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</si>
  <si>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</si>
  <si>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</si>
  <si>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</si>
  <si>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</si>
  <si>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</si>
  <si>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</si>
  <si>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</si>
  <si>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</si>
  <si>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</si>
  <si>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</si>
  <si>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</si>
  <si>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</si>
  <si>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</si>
  <si>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</si>
  <si>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</si>
  <si>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</si>
  <si>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</si>
  <si>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</si>
  <si>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</si>
  <si>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</si>
  <si>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</si>
  <si>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</si>
  <si>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</si>
  <si>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</si>
  <si>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</si>
  <si>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</si>
  <si>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</si>
  <si>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</si>
  <si>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</si>
  <si>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</si>
  <si>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</si>
  <si>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</si>
  <si>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</si>
  <si>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</si>
  <si>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</si>
  <si>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</si>
  <si>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</si>
  <si>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</si>
  <si>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</si>
  <si>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</si>
  <si>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</si>
  <si>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</si>
  <si>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</si>
  <si>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</si>
  <si>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</si>
  <si>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</si>
  <si>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</si>
  <si>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</si>
  <si>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</si>
  <si>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</si>
  <si>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</si>
  <si>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</si>
  <si>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</si>
  <si>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</si>
  <si>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</si>
  <si>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</si>
  <si>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</si>
  <si>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</si>
  <si>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</si>
  <si>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</si>
  <si>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</si>
  <si>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</si>
  <si>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</si>
  <si>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</si>
  <si>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</si>
  <si>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</si>
  <si>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</si>
  <si>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</si>
  <si>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</si>
  <si>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</si>
  <si>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</si>
  <si>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</si>
  <si>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</si>
  <si>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</si>
  <si>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</si>
  <si>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</si>
  <si>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</si>
  <si>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</si>
  <si>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</si>
  <si>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</si>
  <si>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</si>
  <si>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</si>
  <si>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</si>
  <si>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</si>
  <si>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</si>
  <si>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</si>
  <si>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</si>
  <si>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</si>
  <si>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</si>
  <si>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</si>
  <si>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</si>
  <si>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</si>
  <si>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</si>
  <si>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</si>
  <si>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</si>
  <si>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</si>
  <si>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</si>
  <si>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</si>
  <si>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</si>
  <si>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</si>
  <si>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</si>
  <si>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</si>
  <si>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</si>
  <si>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</si>
  <si>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</si>
  <si>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</si>
  <si>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</si>
  <si>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</si>
  <si>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</si>
  <si>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</si>
  <si>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</si>
  <si>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</si>
  <si>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</si>
  <si>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</si>
  <si>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</si>
  <si>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</si>
  <si>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</si>
  <si>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</si>
  <si>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</si>
  <si>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</si>
  <si>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</si>
  <si>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</si>
  <si>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</si>
  <si>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</si>
  <si>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</si>
  <si>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</si>
  <si>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</si>
  <si>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</si>
  <si>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</si>
  <si>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</si>
  <si>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</si>
  <si>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</si>
  <si>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</si>
  <si>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</si>
  <si>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</si>
  <si>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</si>
  <si>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</si>
  <si>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</si>
  <si>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</si>
  <si>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</si>
  <si>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</si>
  <si>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</si>
  <si>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</si>
  <si>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</si>
  <si>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</si>
  <si>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</si>
  <si>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</si>
  <si>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</si>
  <si>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</si>
  <si>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</si>
  <si>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</si>
  <si>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</si>
  <si>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</si>
  <si>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</si>
  <si>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</si>
  <si>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</si>
  <si>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</si>
  <si>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</si>
  <si>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</si>
  <si>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</si>
  <si>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</si>
  <si>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</si>
  <si>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</si>
  <si>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</si>
  <si>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</si>
  <si>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</si>
  <si>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</si>
  <si>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</si>
  <si>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</si>
  <si>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</si>
  <si>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</si>
  <si>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</si>
  <si>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</si>
  <si>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</si>
  <si>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</si>
  <si>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</si>
  <si>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</si>
  <si>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</si>
  <si>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</si>
  <si>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</si>
  <si>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</si>
  <si>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</si>
  <si>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</si>
  <si>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</si>
  <si>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</si>
  <si>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</si>
  <si>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</si>
  <si>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</si>
  <si>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</si>
  <si>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</si>
  <si>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</si>
  <si>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</si>
  <si>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</si>
  <si>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</si>
  <si>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</si>
  <si>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</si>
  <si>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</si>
  <si>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</si>
  <si>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</si>
  <si>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</si>
  <si>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</si>
  <si>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</si>
  <si>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</si>
  <si>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</si>
  <si>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</si>
  <si>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</si>
  <si>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</si>
  <si>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</si>
  <si>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</si>
  <si>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</si>
  <si>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</si>
  <si>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</si>
  <si>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</si>
  <si>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</si>
  <si>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</si>
  <si>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</si>
  <si>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</si>
  <si>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</si>
  <si>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</si>
  <si>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</si>
  <si>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</si>
  <si>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</si>
  <si>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</si>
  <si>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</si>
  <si>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</si>
  <si>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</si>
  <si>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</si>
  <si>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</si>
  <si>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</si>
  <si>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</si>
  <si>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</si>
  <si>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</si>
  <si>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</si>
  <si>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</si>
  <si>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</si>
  <si>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</si>
  <si>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</si>
  <si>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</si>
  <si>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</si>
  <si>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</si>
  <si>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</si>
  <si>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</si>
  <si>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</si>
  <si>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</si>
  <si>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</si>
  <si>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</si>
  <si>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</si>
  <si>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</si>
  <si>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</si>
  <si>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</si>
  <si>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</si>
  <si>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</si>
  <si>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</si>
  <si>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</si>
  <si>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</si>
  <si>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</si>
  <si>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</si>
  <si>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</si>
  <si>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</si>
  <si>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</si>
  <si>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</si>
  <si>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</si>
  <si>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</si>
  <si>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</si>
  <si>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</si>
  <si>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</si>
  <si>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</si>
  <si>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</si>
  <si>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</si>
  <si>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</si>
  <si>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</si>
  <si>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</si>
  <si>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</si>
  <si>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</si>
  <si>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</si>
  <si>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</si>
  <si>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</si>
  <si>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</si>
  <si>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</si>
  <si>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</si>
  <si>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</si>
  <si>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</si>
  <si>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</si>
  <si>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</si>
  <si>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</si>
  <si>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</si>
  <si>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</si>
  <si>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</si>
  <si>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</si>
  <si>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</si>
  <si>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</si>
  <si>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</si>
  <si>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</si>
  <si>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</si>
  <si>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</si>
  <si>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</si>
  <si>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</si>
  <si>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</si>
  <si>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</si>
  <si>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</si>
  <si>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</si>
  <si>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</si>
  <si>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</si>
  <si>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</si>
  <si>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</si>
  <si>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</si>
  <si>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</si>
  <si>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</si>
  <si>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</si>
  <si>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</si>
  <si>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</si>
  <si>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</si>
  <si>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</si>
  <si>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</si>
  <si>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</si>
  <si>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</si>
  <si>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</si>
  <si>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</si>
  <si>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</si>
  <si>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</si>
  <si>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</si>
  <si>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</si>
  <si>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</si>
  <si>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</si>
  <si>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</si>
  <si>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</si>
  <si>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</si>
  <si>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</si>
  <si>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</si>
  <si>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</si>
  <si>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</si>
  <si>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</si>
  <si>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</si>
  <si>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</si>
  <si>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</si>
  <si>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</si>
  <si>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</si>
  <si>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</si>
  <si>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</si>
  <si>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</si>
  <si>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</si>
  <si>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</si>
  <si>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</si>
  <si>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</si>
  <si>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</si>
  <si>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</si>
  <si>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</si>
  <si>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</si>
  <si>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</si>
  <si>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</si>
  <si>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</si>
  <si>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</si>
  <si>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</si>
  <si>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</si>
  <si>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</si>
  <si>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</si>
  <si>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</si>
  <si>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</si>
  <si>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</si>
  <si>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</si>
  <si>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</si>
  <si>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</si>
  <si>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</si>
  <si>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</si>
  <si>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</si>
  <si>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</si>
  <si>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</si>
  <si>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</si>
  <si>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</si>
  <si>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</si>
  <si>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</si>
  <si>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</si>
  <si>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</si>
  <si>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</si>
  <si>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</si>
  <si>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</si>
  <si>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</si>
  <si>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</si>
  <si>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</si>
  <si>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</si>
  <si>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</si>
  <si>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</si>
  <si>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</si>
  <si>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</si>
  <si>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</si>
  <si>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</si>
  <si>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</si>
  <si>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</si>
  <si>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</si>
  <si>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</si>
  <si>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</si>
  <si>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</si>
  <si>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</si>
  <si>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</si>
  <si>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</si>
  <si>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</si>
  <si>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</si>
  <si>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</si>
  <si>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</si>
  <si>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</si>
  <si>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</si>
  <si>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</si>
  <si>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</si>
  <si>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</si>
  <si>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</si>
  <si>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</si>
  <si>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</si>
  <si>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</si>
  <si>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</si>
  <si>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</si>
  <si>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</si>
  <si>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</si>
  <si>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</si>
  <si>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</si>
  <si>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</si>
  <si>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</si>
  <si>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</si>
  <si>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</si>
  <si>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</si>
  <si>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</si>
  <si>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</si>
  <si>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</si>
  <si>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</si>
  <si>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</si>
  <si>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</si>
  <si>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</si>
  <si>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</si>
  <si>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</si>
  <si>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</si>
  <si>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</si>
  <si>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</si>
  <si>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</si>
  <si>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</si>
  <si>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</si>
  <si>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</si>
  <si>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</si>
  <si>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</si>
  <si>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</si>
  <si>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</si>
  <si>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</si>
  <si>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</si>
  <si>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</si>
  <si>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</si>
  <si>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</si>
  <si>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</si>
  <si>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</si>
  <si>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</si>
  <si>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</si>
  <si>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</si>
  <si>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</si>
  <si>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</si>
  <si>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</si>
  <si>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</si>
  <si>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</si>
  <si>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</si>
  <si>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</si>
  <si>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</si>
  <si>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</si>
  <si>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</si>
  <si>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</si>
  <si>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</si>
  <si>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</si>
  <si>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</si>
  <si>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</si>
  <si>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</si>
  <si>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</si>
  <si>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</si>
  <si>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</si>
  <si>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</si>
  <si>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</si>
  <si>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</si>
  <si>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</si>
  <si>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</si>
  <si>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</si>
  <si>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</si>
  <si>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</si>
  <si>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</si>
  <si>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</si>
  <si>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</si>
  <si>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</si>
  <si>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</si>
  <si>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</si>
  <si>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</si>
  <si>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</si>
  <si>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</si>
  <si>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</si>
  <si>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</si>
  <si>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</si>
  <si>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</si>
  <si>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</si>
  <si>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</si>
  <si>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</si>
  <si>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</si>
  <si>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</si>
  <si>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</si>
  <si>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</si>
  <si>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</si>
  <si>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</si>
  <si>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</si>
  <si>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</si>
  <si>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</si>
  <si>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</si>
  <si>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</si>
  <si>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</si>
  <si>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</si>
  <si>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</si>
  <si>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</si>
  <si>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</si>
  <si>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</si>
  <si>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</si>
  <si>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</si>
  <si>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</si>
  <si>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</si>
  <si>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</si>
  <si>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</si>
  <si>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</si>
  <si>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</si>
  <si>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</si>
  <si>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</si>
  <si>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</si>
  <si>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</si>
  <si>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</si>
  <si>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</si>
  <si>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</si>
  <si>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</si>
  <si>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</si>
  <si>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</si>
  <si>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</si>
  <si>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</si>
  <si>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</si>
  <si>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</si>
  <si>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</si>
  <si>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</si>
  <si>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</si>
  <si>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</si>
  <si>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</si>
  <si>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</si>
  <si>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</si>
  <si>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</si>
  <si>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</si>
  <si>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</si>
  <si>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</si>
  <si>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</si>
  <si>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</si>
  <si>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</si>
  <si>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</si>
  <si>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</si>
  <si>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</si>
  <si>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</si>
  <si>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</si>
  <si>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</si>
  <si>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</si>
  <si>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</si>
  <si>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</si>
  <si>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</si>
  <si>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</si>
  <si>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</si>
  <si>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</si>
  <si>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</si>
  <si>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</si>
  <si>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</si>
  <si>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</si>
  <si>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</si>
  <si>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</si>
  <si>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</si>
  <si>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</si>
  <si>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</si>
  <si>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</si>
  <si>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</si>
  <si>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</si>
  <si>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</si>
  <si>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</si>
  <si>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</si>
  <si>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</si>
  <si>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</si>
  <si>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</si>
  <si>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</si>
  <si>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</si>
  <si>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</si>
  <si>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</si>
  <si>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</si>
  <si>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</si>
  <si>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</si>
  <si>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</si>
  <si>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</si>
  <si>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</si>
  <si>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</si>
  <si>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</si>
  <si>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</si>
  <si>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</si>
  <si>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</si>
  <si>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</si>
  <si>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</si>
  <si>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</si>
  <si>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</si>
  <si>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</si>
  <si>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</si>
  <si>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</si>
  <si>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</si>
  <si>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</si>
  <si>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</si>
  <si>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</si>
  <si>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</si>
  <si>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</si>
  <si>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</si>
  <si>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</si>
  <si>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</si>
  <si>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</si>
  <si>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</si>
  <si>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</si>
  <si>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</si>
  <si>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</si>
  <si>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</si>
  <si>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</si>
  <si>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</si>
  <si>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</si>
  <si>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</si>
  <si>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</si>
  <si>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</si>
  <si>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</si>
  <si>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</si>
  <si>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</si>
  <si>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</si>
  <si>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</si>
  <si>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</si>
  <si>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</si>
  <si>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</si>
  <si>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</si>
  <si>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</si>
  <si>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</si>
  <si>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</si>
  <si>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</si>
  <si>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</si>
  <si>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</si>
  <si>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</si>
  <si>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</si>
  <si>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</si>
  <si>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</si>
  <si>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</si>
  <si>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</si>
  <si>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</si>
  <si>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</si>
  <si>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</si>
  <si>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</si>
  <si>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</si>
  <si>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</si>
  <si>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</si>
  <si>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</si>
  <si>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</si>
  <si>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</si>
  <si>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</si>
  <si>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</si>
  <si>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</si>
  <si>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</si>
  <si>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</si>
  <si>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</si>
  <si>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</si>
  <si>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</si>
  <si>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</si>
  <si>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</si>
  <si>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</si>
  <si>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</si>
  <si>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</si>
  <si>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</si>
  <si>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</si>
  <si>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</si>
  <si>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</si>
  <si>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</si>
  <si>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</si>
  <si>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</si>
  <si>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</si>
  <si>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</si>
  <si>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</si>
  <si>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</si>
  <si>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</si>
  <si>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</si>
  <si>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</si>
  <si>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</si>
  <si>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</si>
  <si>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</si>
  <si>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</si>
  <si>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</si>
  <si>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</si>
  <si>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</si>
  <si>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</si>
  <si>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</si>
  <si>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</si>
  <si>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</si>
  <si>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</si>
  <si>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</si>
  <si>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</si>
  <si>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</si>
  <si>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</si>
  <si>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</si>
  <si>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</si>
  <si>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</si>
  <si>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</si>
  <si>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</si>
  <si>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</si>
  <si>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</si>
  <si>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</si>
  <si>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</si>
  <si>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</si>
  <si>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</si>
  <si>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</si>
  <si>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</si>
  <si>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</si>
  <si>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</si>
  <si>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</si>
  <si>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</si>
  <si>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</si>
  <si>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</si>
  <si>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</si>
  <si>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</si>
  <si>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</si>
  <si>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</si>
  <si>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</si>
  <si>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</si>
  <si>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</si>
  <si>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</si>
  <si>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</si>
  <si>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</si>
  <si>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</si>
  <si>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</si>
  <si>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</si>
  <si>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</si>
  <si>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</si>
  <si>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</si>
  <si>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</si>
  <si>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</si>
  <si>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</si>
  <si>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</si>
  <si>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</si>
  <si>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</si>
  <si>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</si>
  <si>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</si>
  <si>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</si>
  <si>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</si>
  <si>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</si>
  <si>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</si>
  <si>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</si>
  <si>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</si>
  <si>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</si>
  <si>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</si>
  <si>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</si>
  <si>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</si>
  <si>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</si>
  <si>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</si>
  <si>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</si>
  <si>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</si>
  <si>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</si>
  <si>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</si>
  <si>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</si>
  <si>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</si>
  <si>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</si>
  <si>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</si>
  <si>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</si>
  <si>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</si>
  <si>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</si>
  <si>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</si>
  <si>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</si>
  <si>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</si>
  <si>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</si>
  <si>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</si>
  <si>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</si>
  <si>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</si>
  <si>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</si>
  <si>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</si>
  <si>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</si>
  <si>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</si>
  <si>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</si>
  <si>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</si>
  <si>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</si>
  <si>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</si>
  <si>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</si>
  <si>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</si>
  <si>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</si>
  <si>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</si>
  <si>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</si>
  <si>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</si>
  <si>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</si>
  <si>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</si>
  <si>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</si>
  <si>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</si>
  <si>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</si>
  <si>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</si>
  <si>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</si>
  <si>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</si>
  <si>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</si>
  <si>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</si>
  <si>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</si>
  <si>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</si>
  <si>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</si>
  <si>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</si>
  <si>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</si>
  <si>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</si>
  <si>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</si>
  <si>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</si>
  <si>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</si>
  <si>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</si>
  <si>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</si>
  <si>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</si>
  <si>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</si>
  <si>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</si>
  <si>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</si>
  <si>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</si>
  <si>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</si>
  <si>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</si>
  <si>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</si>
  <si>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</si>
  <si>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</si>
  <si>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</si>
  <si>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</si>
  <si>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</si>
  <si>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</si>
  <si>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</si>
  <si>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</si>
  <si>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</si>
  <si>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</si>
  <si>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</si>
  <si>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</si>
  <si>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</si>
  <si>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</si>
  <si>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</si>
  <si>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</si>
  <si>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</si>
  <si>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</si>
  <si>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</si>
  <si>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</si>
  <si>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</si>
  <si>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</si>
  <si>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</si>
  <si>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</si>
  <si>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</si>
  <si>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</si>
  <si>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</si>
  <si>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</si>
  <si>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</si>
  <si>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</si>
  <si>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</si>
  <si>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</si>
  <si>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</si>
  <si>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</si>
  <si>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</si>
  <si>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</si>
  <si>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</si>
  <si>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</si>
  <si>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</si>
  <si>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</si>
  <si>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</si>
  <si>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</si>
  <si>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</si>
  <si>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</si>
  <si>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</si>
  <si>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</si>
  <si>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</si>
  <si>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</si>
  <si>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</si>
  <si>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</si>
  <si>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</si>
  <si>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</si>
  <si>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</si>
  <si>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</si>
  <si>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</si>
  <si>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</si>
  <si>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</si>
  <si>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</si>
  <si>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</si>
  <si>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</si>
  <si>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</si>
  <si>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</si>
  <si>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</si>
  <si>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</si>
  <si>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</si>
  <si>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</si>
  <si>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</si>
  <si>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</si>
  <si>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</si>
  <si>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</si>
  <si>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</si>
  <si>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</si>
  <si>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</si>
  <si>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</si>
  <si>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</si>
  <si>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</si>
  <si>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</si>
  <si>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</si>
  <si>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</si>
  <si>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</si>
  <si>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</si>
  <si>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</si>
  <si>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</si>
  <si>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</si>
  <si>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</si>
  <si>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</si>
  <si>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</si>
  <si>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</si>
  <si>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</si>
  <si>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</si>
  <si>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</si>
  <si>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</si>
  <si>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</si>
  <si>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</si>
  <si>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</si>
  <si>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</si>
  <si>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</si>
  <si>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</si>
  <si>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</si>
  <si>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</si>
  <si>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</si>
  <si>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</si>
  <si>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</si>
  <si>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</si>
  <si>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</si>
  <si>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</si>
  <si>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</si>
  <si>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</si>
  <si>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</si>
  <si>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</si>
  <si>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</si>
  <si>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</si>
  <si>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</si>
  <si>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</si>
  <si>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</si>
  <si>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</si>
  <si>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</si>
  <si>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</si>
  <si>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</si>
  <si>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</si>
  <si>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</si>
  <si>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</si>
  <si>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</si>
  <si>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</si>
  <si>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</si>
  <si>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</si>
  <si>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</si>
  <si>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</si>
  <si>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</si>
  <si>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</si>
  <si>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</si>
  <si>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</si>
  <si>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</si>
  <si>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</si>
  <si>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</si>
  <si>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</si>
  <si>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</si>
  <si>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</si>
  <si>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</si>
  <si>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</si>
  <si>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</si>
  <si>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</si>
  <si>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</si>
  <si>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</si>
  <si>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</si>
  <si>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</si>
  <si>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</si>
  <si>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</si>
  <si>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</si>
  <si>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</si>
  <si>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</si>
  <si>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</si>
  <si>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</si>
  <si>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</si>
  <si>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</si>
  <si>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</si>
  <si>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</si>
  <si>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</si>
  <si>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</si>
  <si>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</si>
  <si>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</si>
  <si>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</si>
  <si>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</si>
  <si>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</si>
  <si>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</si>
  <si>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</si>
  <si>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</si>
  <si>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</si>
  <si>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</si>
  <si>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</si>
  <si>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</si>
  <si>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</si>
  <si>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</si>
  <si>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</si>
  <si>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</si>
  <si>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</si>
  <si>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</si>
  <si>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</si>
  <si>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</si>
  <si>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</si>
  <si>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</si>
  <si>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</si>
  <si>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</si>
  <si>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</si>
  <si>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</si>
  <si>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</si>
  <si>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</si>
  <si>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</si>
  <si>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</si>
  <si>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</si>
  <si>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</si>
  <si>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</si>
  <si>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</si>
  <si>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</si>
  <si>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</si>
  <si>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</si>
  <si>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</si>
  <si>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</si>
  <si>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</si>
  <si>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</si>
  <si>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</si>
  <si>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</si>
  <si>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</si>
  <si>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</si>
  <si>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</si>
  <si>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</si>
  <si>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</si>
  <si>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</si>
  <si>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</si>
  <si>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</si>
  <si>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</si>
  <si>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</si>
  <si>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</si>
  <si>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</si>
  <si>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</si>
  <si>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</si>
  <si>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</si>
  <si>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</si>
  <si>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</si>
  <si>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</si>
  <si>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</si>
  <si>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</si>
  <si>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</si>
  <si>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</si>
  <si>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</si>
  <si>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</si>
  <si>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</si>
  <si>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</si>
  <si>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</si>
  <si>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</si>
  <si>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</si>
  <si>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</si>
  <si>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</si>
  <si>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</si>
  <si>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</si>
  <si>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</si>
  <si>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</si>
  <si>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</si>
  <si>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</si>
  <si>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</si>
  <si>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</si>
  <si>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</si>
  <si>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</si>
  <si>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</si>
  <si>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</si>
  <si>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</si>
  <si>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</si>
  <si>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</si>
  <si>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</si>
  <si>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</si>
  <si>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</si>
  <si>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</si>
  <si>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</si>
  <si>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</si>
  <si>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</si>
  <si>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</si>
  <si>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</si>
  <si>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</si>
  <si>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</si>
  <si>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</si>
  <si>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</si>
  <si>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</si>
  <si>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</si>
  <si>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</si>
  <si>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</si>
  <si>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</si>
  <si>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</si>
  <si>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</si>
  <si>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</si>
  <si>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</si>
  <si>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</si>
  <si>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</si>
  <si>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</si>
  <si>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</si>
  <si>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</si>
  <si>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</si>
  <si>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</si>
  <si>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</si>
  <si>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</si>
  <si>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</si>
  <si>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</si>
  <si>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</si>
  <si>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</si>
  <si>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</si>
  <si>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</si>
  <si>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</si>
  <si>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</si>
  <si>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</si>
  <si>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</si>
  <si>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</si>
  <si>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</si>
  <si>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</si>
  <si>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</si>
  <si>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</si>
  <si>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</si>
  <si>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</si>
  <si>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</si>
  <si>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</si>
  <si>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</si>
  <si>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</si>
  <si>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</si>
  <si>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</si>
  <si>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</si>
  <si>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</si>
  <si>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</si>
  <si>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</si>
  <si>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</si>
  <si>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</si>
  <si>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</si>
  <si>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</si>
  <si>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</si>
  <si>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</si>
  <si>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</si>
  <si>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</si>
  <si>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</si>
  <si>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</si>
  <si>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</si>
  <si>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</si>
  <si>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</si>
  <si>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</si>
  <si>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</si>
  <si>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</si>
  <si>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</si>
  <si>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</si>
  <si>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</si>
  <si>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</si>
  <si>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</si>
  <si>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</si>
  <si>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</si>
  <si>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</si>
  <si>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</si>
  <si>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</si>
  <si>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</si>
  <si>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</si>
  <si>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</si>
  <si>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</si>
  <si>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</si>
  <si>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</si>
  <si>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</si>
  <si>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</si>
  <si>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</si>
  <si>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</si>
  <si>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</si>
  <si>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</si>
  <si>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</si>
  <si>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</si>
  <si>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</si>
  <si>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</si>
  <si>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</si>
  <si>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</si>
  <si>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</si>
  <si>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</si>
  <si>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</si>
  <si>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</si>
  <si>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</si>
  <si>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</si>
  <si>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</si>
  <si>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</si>
  <si>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</si>
  <si>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</si>
  <si>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</si>
  <si>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</si>
  <si>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</si>
  <si>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</si>
  <si>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</si>
  <si>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</si>
  <si>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</si>
  <si>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</si>
  <si>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</si>
  <si>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</si>
  <si>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</si>
  <si>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</si>
  <si>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</si>
  <si>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</si>
  <si>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</si>
  <si>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</si>
  <si>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</si>
  <si>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</si>
  <si>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</si>
  <si>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</si>
  <si>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</si>
  <si>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</si>
  <si>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</si>
  <si>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</si>
  <si>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</si>
  <si>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</si>
  <si>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</si>
  <si>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</si>
  <si>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</si>
  <si>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</si>
  <si>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</si>
  <si>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</si>
  <si>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</si>
  <si>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</si>
  <si>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</si>
  <si>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</si>
  <si>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</si>
  <si>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</si>
  <si>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</si>
  <si>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</si>
  <si>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</si>
  <si>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</si>
  <si>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</si>
  <si>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</si>
  <si>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</si>
  <si>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</si>
  <si>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</si>
  <si>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</si>
  <si>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</si>
  <si>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</si>
  <si>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</si>
  <si>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</si>
  <si>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</si>
  <si>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</si>
  <si>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</si>
  <si>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</si>
  <si>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</si>
  <si>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</si>
  <si>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</si>
  <si>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</si>
  <si>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</si>
  <si>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</si>
  <si>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</si>
  <si>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</si>
  <si>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</si>
  <si>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</si>
  <si>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</si>
  <si>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</si>
  <si>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</si>
  <si>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</si>
  <si>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</si>
  <si>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</si>
  <si>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</si>
  <si>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</si>
  <si>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</si>
  <si>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</si>
  <si>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</si>
  <si>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</si>
  <si>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</si>
  <si>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</si>
  <si>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</si>
  <si>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</si>
  <si>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</si>
  <si>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</si>
  <si>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</si>
  <si>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</si>
  <si>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</si>
  <si>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</si>
  <si>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</si>
  <si>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</si>
  <si>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</si>
  <si>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</si>
  <si>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</si>
  <si>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</si>
  <si>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</si>
  <si>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</si>
  <si>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</si>
  <si>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</si>
  <si>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</si>
  <si>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</si>
  <si>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</si>
  <si>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</si>
  <si>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</si>
  <si>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</si>
  <si>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</si>
  <si>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</si>
  <si>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</si>
  <si>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</si>
  <si>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</si>
  <si>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</si>
  <si>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</si>
  <si>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</si>
  <si>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</si>
  <si>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</si>
  <si>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</si>
  <si>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</si>
  <si>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</si>
  <si>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</si>
  <si>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</si>
  <si>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</si>
  <si>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</si>
  <si>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</si>
  <si>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</si>
  <si>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</si>
  <si>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</si>
  <si>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</si>
  <si>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</si>
  <si>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</si>
  <si>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</si>
  <si>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</si>
  <si>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</si>
  <si>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</si>
  <si>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</si>
  <si>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</si>
  <si>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</si>
  <si>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</si>
  <si>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</si>
  <si>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</si>
  <si>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</si>
  <si>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</si>
  <si>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</si>
  <si>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</si>
  <si>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</si>
  <si>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</si>
  <si>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</si>
  <si>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</si>
  <si>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</si>
  <si>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</si>
  <si>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</si>
  <si>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</si>
  <si>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</si>
  <si>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</si>
  <si>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</si>
  <si>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</si>
  <si>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</si>
  <si>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</si>
  <si>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</si>
  <si>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</si>
  <si>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</si>
  <si>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</si>
  <si>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</si>
  <si>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</si>
  <si>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</si>
  <si>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</si>
  <si>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</si>
  <si>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</si>
  <si>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</si>
  <si>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</si>
  <si>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</si>
  <si>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</si>
  <si>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</si>
  <si>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</si>
  <si>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</si>
  <si>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</si>
  <si>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</si>
  <si>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</si>
  <si>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</si>
  <si>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</si>
  <si>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</si>
  <si>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</si>
  <si>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</si>
  <si>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</si>
  <si>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</si>
  <si>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</si>
  <si>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</si>
  <si>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</si>
  <si>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</si>
  <si>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</si>
  <si>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</si>
  <si>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</si>
  <si>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</si>
  <si>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</si>
  <si>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</si>
  <si>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</si>
  <si>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</si>
  <si>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</si>
  <si>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</si>
  <si>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</si>
  <si>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</si>
  <si>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</si>
  <si>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</si>
  <si>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</si>
  <si>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</si>
  <si>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</si>
  <si>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</si>
  <si>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</si>
  <si>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</si>
  <si>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</si>
  <si>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</si>
  <si>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</si>
  <si>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</si>
  <si>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</si>
  <si>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</si>
  <si>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</si>
  <si>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</si>
  <si>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</si>
  <si>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</si>
  <si>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</si>
  <si>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</si>
  <si>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</si>
  <si>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</si>
  <si>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</si>
  <si>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</si>
  <si>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</si>
  <si>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</si>
  <si>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</si>
  <si>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</si>
  <si>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</si>
  <si>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</si>
  <si>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</si>
  <si>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</si>
  <si>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</si>
  <si>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</si>
  <si>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</si>
  <si>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</si>
  <si>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</si>
  <si>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</si>
  <si>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</si>
  <si>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</si>
  <si>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</si>
  <si>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</si>
  <si>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</si>
  <si>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</si>
  <si>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</si>
  <si>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</si>
  <si>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</si>
  <si>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</si>
  <si>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</si>
  <si>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</si>
  <si>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</si>
  <si>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</si>
  <si>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</si>
  <si>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</si>
  <si>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</si>
  <si>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</si>
  <si>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</si>
  <si>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</si>
  <si>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</si>
  <si>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</si>
  <si>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</si>
  <si>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</si>
  <si>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</si>
  <si>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</si>
  <si>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</si>
  <si>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</si>
  <si>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</si>
  <si>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</si>
  <si>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</si>
  <si>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</si>
  <si>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</si>
  <si>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</si>
  <si>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</si>
  <si>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</si>
  <si>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</si>
  <si>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</si>
  <si>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</si>
  <si>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</si>
  <si>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</si>
  <si>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</si>
  <si>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</si>
  <si>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</si>
  <si>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</si>
  <si>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</si>
  <si>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</si>
  <si>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</si>
  <si>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</si>
  <si>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</si>
  <si>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</si>
  <si>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</si>
  <si>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</si>
  <si>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</si>
  <si>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</si>
  <si>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</si>
  <si>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</si>
  <si>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</si>
  <si>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</si>
  <si>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</si>
  <si>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</si>
  <si>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</si>
  <si>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</si>
  <si>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</si>
  <si>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</si>
  <si>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</si>
  <si>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</si>
  <si>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</si>
  <si>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</si>
  <si>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</si>
  <si>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</si>
  <si>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</si>
  <si>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</si>
  <si>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</si>
  <si>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</si>
  <si>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</si>
  <si>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</si>
  <si>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</si>
  <si>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</si>
  <si>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</si>
  <si>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</si>
  <si>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</si>
  <si>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</si>
  <si>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</si>
  <si>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</si>
  <si>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</si>
  <si>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</si>
  <si>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</si>
  <si>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</si>
  <si>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</si>
  <si>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</si>
  <si>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</si>
  <si>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</si>
  <si>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</si>
  <si>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</si>
  <si>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</si>
  <si>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</si>
  <si>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</si>
  <si>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</si>
  <si>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</si>
  <si>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</si>
  <si>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</si>
  <si>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</si>
  <si>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</si>
  <si>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</si>
  <si>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</si>
  <si>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</si>
  <si>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</si>
  <si>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</si>
  <si>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</si>
  <si>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</si>
  <si>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</si>
  <si>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</si>
  <si>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</si>
  <si>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</si>
  <si>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</si>
  <si>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</si>
  <si>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</si>
  <si>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</si>
  <si>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</si>
  <si>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</si>
  <si>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</si>
  <si>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</si>
  <si>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</si>
  <si>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</si>
  <si>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</si>
  <si>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</si>
  <si>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</si>
  <si>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</si>
  <si>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</si>
  <si>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</si>
  <si>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</si>
  <si>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</si>
  <si>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</si>
  <si>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</si>
  <si>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</si>
  <si>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</si>
  <si>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</si>
  <si>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</si>
  <si>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</si>
  <si>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</si>
  <si>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</si>
  <si>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</si>
  <si>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</si>
  <si>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</si>
  <si>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</si>
  <si>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</si>
  <si>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</si>
  <si>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</si>
  <si>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</si>
  <si>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</si>
  <si>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</si>
  <si>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</si>
  <si>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</si>
  <si>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</si>
  <si>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</si>
  <si>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</si>
  <si>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</si>
  <si>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</si>
  <si>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</si>
  <si>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</si>
  <si>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</si>
  <si>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</si>
  <si>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</si>
  <si>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</si>
  <si>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</si>
  <si>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</si>
  <si>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</si>
  <si>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</si>
  <si>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</si>
  <si>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</si>
  <si>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</si>
  <si>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</si>
  <si>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</si>
  <si>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</si>
  <si>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</si>
  <si>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</si>
  <si>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</si>
  <si>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</si>
  <si>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</si>
  <si>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</si>
  <si>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</si>
  <si>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</si>
  <si>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</si>
  <si>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</si>
  <si>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</si>
  <si>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</si>
  <si>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</si>
  <si>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</si>
  <si>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</si>
  <si>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</si>
  <si>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</si>
  <si>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</si>
  <si>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</si>
  <si>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</si>
  <si>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</si>
  <si>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</si>
  <si>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</si>
  <si>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</si>
  <si>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</si>
  <si>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</si>
  <si>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</si>
  <si>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</si>
  <si>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</si>
  <si>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</si>
  <si>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</si>
  <si>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</si>
  <si>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</si>
  <si>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</si>
  <si>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</si>
  <si>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</si>
  <si>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</si>
  <si>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</si>
  <si>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</si>
  <si>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</si>
  <si>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</si>
  <si>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</si>
  <si>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</si>
  <si>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</si>
  <si>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</si>
  <si>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</si>
  <si>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</si>
  <si>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</si>
  <si>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</si>
  <si>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</si>
  <si>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</si>
  <si>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</si>
  <si>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</si>
  <si>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</si>
  <si>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</si>
  <si>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</si>
  <si>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</si>
  <si>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</si>
  <si>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</si>
  <si>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</si>
  <si>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</si>
  <si>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</si>
  <si>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</si>
  <si>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</si>
  <si>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</si>
  <si>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</si>
  <si>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</si>
  <si>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</si>
  <si>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</si>
  <si>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</si>
  <si>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</si>
  <si>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</si>
  <si>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</si>
  <si>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</si>
  <si>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</si>
  <si>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</si>
  <si>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</si>
  <si>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</si>
  <si>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</si>
  <si>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</si>
  <si>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</si>
  <si>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</si>
  <si>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</si>
  <si>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</si>
  <si>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</si>
  <si>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</si>
  <si>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</si>
  <si>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</si>
  <si>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</si>
  <si>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</si>
  <si>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</si>
  <si>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</si>
  <si>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</si>
  <si>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</si>
  <si>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</si>
  <si>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</si>
  <si>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</si>
  <si>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</si>
  <si>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</si>
  <si>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</si>
  <si>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</si>
  <si>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</si>
  <si>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</si>
  <si>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</si>
  <si>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</si>
  <si>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</si>
  <si>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</si>
  <si>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</si>
  <si>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</si>
  <si>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</si>
  <si>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</si>
  <si>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</si>
  <si>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</si>
  <si>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</si>
  <si>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</si>
  <si>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</si>
  <si>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</si>
  <si>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</si>
  <si>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</si>
  <si>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</si>
  <si>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</si>
  <si>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</si>
  <si>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</si>
  <si>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</si>
  <si>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</si>
  <si>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</si>
  <si>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</si>
  <si>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</si>
  <si>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</si>
  <si>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</si>
  <si>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</si>
  <si>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</si>
  <si>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</si>
  <si>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</si>
  <si>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</si>
  <si>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</si>
  <si>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</si>
  <si>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</si>
  <si>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</si>
  <si>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</si>
  <si>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</si>
  <si>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</si>
  <si>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</si>
  <si>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</si>
  <si>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</si>
  <si>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</si>
  <si>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</si>
  <si>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</si>
  <si>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</si>
  <si>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</si>
  <si>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</si>
  <si>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</si>
  <si>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</si>
  <si>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</si>
  <si>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</si>
  <si>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</si>
  <si>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</si>
  <si>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</si>
  <si>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</si>
  <si>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</si>
  <si>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</si>
  <si>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</si>
  <si>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</si>
  <si>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</si>
  <si>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</si>
  <si>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</si>
  <si>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</si>
  <si>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</si>
  <si>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</si>
  <si>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</si>
  <si>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</si>
  <si>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</si>
  <si>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</si>
  <si>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</si>
  <si>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</si>
  <si>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</si>
  <si>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</si>
  <si>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</si>
  <si>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</si>
  <si>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</si>
  <si>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</si>
  <si>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</si>
  <si>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</si>
  <si>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</si>
  <si>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</si>
  <si>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</si>
  <si>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</si>
  <si>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</si>
  <si>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</si>
  <si>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</si>
  <si>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</si>
  <si>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</si>
  <si>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</si>
  <si>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</si>
  <si>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</si>
  <si>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</si>
  <si>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</si>
  <si>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</si>
  <si>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</si>
  <si>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</si>
  <si>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</si>
  <si>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</si>
  <si>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</si>
  <si>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</si>
  <si>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</si>
  <si>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</si>
  <si>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</si>
  <si>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</si>
  <si>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</si>
  <si>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</si>
  <si>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</si>
  <si>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</si>
  <si>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</si>
  <si>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</si>
  <si>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</si>
  <si>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</si>
  <si>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</si>
  <si>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</si>
  <si>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</si>
  <si>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</si>
  <si>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</si>
  <si>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</si>
  <si>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</si>
  <si>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</si>
  <si>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</si>
  <si>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</si>
  <si>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</si>
  <si>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</si>
  <si>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</si>
  <si>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</si>
  <si>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</si>
  <si>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</si>
  <si>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</si>
  <si>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</si>
  <si>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</si>
  <si>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</si>
  <si>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</si>
  <si>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</si>
  <si>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</si>
  <si>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</si>
  <si>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</si>
  <si>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</si>
  <si>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</si>
  <si>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</si>
  <si>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</si>
  <si>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</si>
  <si>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</si>
  <si>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</si>
  <si>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</si>
  <si>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</si>
  <si>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</si>
  <si>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</si>
  <si>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</si>
  <si>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</si>
  <si>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</si>
  <si>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</si>
  <si>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</si>
  <si>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</si>
  <si>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</si>
  <si>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</si>
  <si>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</si>
  <si>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</si>
  <si>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</si>
  <si>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</si>
  <si>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</si>
  <si>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</si>
  <si>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</si>
  <si>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</si>
  <si>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</si>
  <si>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</si>
  <si>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</si>
  <si>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</si>
  <si>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</si>
  <si>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</si>
  <si>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</si>
  <si>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</si>
  <si>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</si>
  <si>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</si>
  <si>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</si>
  <si>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</si>
  <si>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</si>
  <si>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</si>
  <si>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</si>
  <si>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</si>
  <si>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</si>
  <si>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</si>
  <si>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</si>
  <si>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</si>
  <si>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</si>
  <si>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</si>
  <si>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</si>
  <si>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</si>
  <si>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</si>
  <si>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</si>
  <si>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</si>
  <si>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</si>
  <si>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</si>
  <si>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</si>
  <si>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</si>
  <si>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</si>
  <si>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</si>
  <si>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</si>
  <si>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</si>
  <si>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</si>
  <si>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</si>
  <si>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</si>
  <si>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</si>
  <si>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</si>
  <si>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</si>
  <si>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</si>
  <si>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</si>
  <si>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</si>
  <si>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</si>
  <si>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</si>
  <si>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</si>
  <si>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</si>
  <si>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</si>
  <si>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</si>
  <si>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</si>
  <si>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</si>
  <si>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</si>
  <si>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</si>
  <si>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</si>
  <si>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</si>
  <si>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</si>
  <si>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</si>
  <si>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</si>
  <si>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</si>
  <si>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</si>
  <si>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</si>
  <si>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</si>
  <si>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</si>
  <si>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</si>
  <si>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</si>
  <si>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</si>
  <si>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</si>
  <si>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</si>
  <si>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</si>
  <si>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</si>
  <si>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</si>
  <si>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</si>
  <si>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</si>
  <si>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</si>
  <si>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</si>
  <si>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</si>
  <si>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</si>
  <si>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</si>
  <si>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</si>
  <si>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</si>
  <si>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</si>
  <si>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</si>
  <si>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</si>
  <si>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</si>
  <si>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</si>
  <si>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</si>
  <si>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</si>
  <si>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</si>
  <si>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</si>
  <si>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</si>
  <si>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</si>
  <si>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</si>
  <si>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</si>
  <si>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</si>
  <si>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</si>
  <si>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</si>
  <si>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</si>
  <si>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</si>
  <si>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</si>
  <si>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</si>
  <si>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</si>
  <si>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</si>
  <si>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</si>
  <si>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</si>
  <si>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</si>
  <si>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</si>
  <si>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</si>
  <si>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</si>
  <si>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</si>
  <si>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</si>
  <si>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</si>
  <si>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</si>
  <si>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</si>
  <si>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</si>
  <si>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</si>
  <si>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</si>
  <si>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</si>
  <si>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</si>
  <si>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</si>
  <si>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</si>
  <si>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</si>
  <si>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</si>
  <si>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</si>
  <si>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</si>
  <si>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</si>
  <si>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</si>
  <si>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</si>
  <si>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</si>
  <si>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</si>
  <si>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</si>
  <si>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</si>
  <si>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</si>
  <si>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</si>
  <si>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</si>
  <si>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</si>
  <si>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</si>
  <si>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</si>
  <si>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</si>
  <si>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</si>
  <si>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</si>
  <si>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</si>
  <si>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</si>
  <si>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</si>
  <si>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</si>
  <si>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</si>
  <si>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</si>
  <si>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</si>
  <si>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</si>
  <si>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</si>
  <si>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</si>
  <si>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</si>
  <si>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</si>
  <si>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</si>
  <si>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</si>
  <si>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</si>
  <si>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</si>
  <si>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</si>
  <si>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</si>
  <si>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</si>
  <si>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</si>
  <si>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</si>
  <si>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</si>
  <si>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</si>
  <si>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</si>
  <si>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</si>
  <si>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</si>
  <si>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</si>
  <si>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</si>
  <si>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</si>
  <si>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</si>
  <si>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</si>
  <si>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</si>
  <si>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</si>
  <si>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</si>
  <si>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</si>
  <si>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</si>
  <si>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</si>
  <si>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</si>
  <si>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</si>
  <si>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</si>
  <si>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</si>
  <si>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</si>
  <si>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</si>
  <si>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</si>
  <si>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</si>
  <si>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</si>
  <si>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</si>
  <si>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</si>
  <si>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</si>
  <si>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</si>
  <si>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</si>
  <si>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</si>
  <si>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</si>
  <si>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</si>
  <si>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</si>
  <si>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</si>
  <si>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</si>
  <si>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</si>
  <si>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</si>
  <si>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</si>
  <si>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</si>
  <si>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</si>
  <si>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</si>
  <si>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</si>
  <si>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</si>
  <si>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</si>
  <si>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</si>
  <si>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</si>
  <si>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</si>
  <si>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</si>
  <si>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</si>
  <si>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</si>
  <si>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</si>
  <si>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</si>
  <si>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</si>
  <si>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</si>
  <si>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</si>
  <si>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</si>
  <si>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</si>
  <si>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</si>
  <si>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</si>
  <si>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</si>
  <si>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</si>
  <si>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</si>
  <si>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</si>
  <si>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</si>
  <si>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</si>
  <si>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</si>
  <si>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</si>
  <si>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</si>
  <si>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</si>
  <si>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</si>
  <si>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</si>
  <si>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</si>
  <si>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</si>
  <si>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</si>
  <si>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</si>
  <si>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</si>
  <si>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</si>
  <si>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</si>
  <si>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</si>
  <si>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</si>
  <si>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</si>
  <si>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</si>
  <si>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</si>
  <si>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</si>
  <si>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</si>
  <si>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</si>
  <si>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</si>
  <si>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</si>
  <si>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</si>
  <si>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</si>
  <si>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</si>
  <si>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</si>
  <si>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</si>
  <si>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</si>
  <si>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</si>
  <si>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</si>
  <si>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</si>
  <si>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</si>
  <si>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</si>
  <si>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</si>
  <si>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</si>
  <si>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</si>
  <si>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</si>
  <si>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</si>
  <si>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</si>
  <si>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</si>
  <si>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</si>
  <si>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</si>
  <si>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</si>
  <si>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</si>
  <si>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</si>
  <si>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</si>
  <si>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</si>
  <si>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</si>
  <si>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</si>
  <si>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</si>
  <si>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</si>
  <si>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</si>
  <si>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</si>
  <si>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</si>
  <si>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</si>
  <si>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</si>
  <si>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</si>
  <si>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</si>
  <si>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</si>
  <si>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</si>
  <si>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</si>
  <si>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</si>
  <si>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</si>
  <si>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</si>
  <si>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</si>
  <si>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</si>
  <si>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</si>
  <si>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</si>
  <si>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</si>
  <si>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</si>
  <si>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</si>
  <si>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</si>
  <si>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</si>
  <si>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</si>
  <si>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</si>
  <si>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</si>
  <si>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</si>
  <si>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</si>
  <si>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</si>
  <si>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</si>
  <si>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</si>
  <si>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</si>
  <si>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</si>
  <si>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</si>
  <si>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</si>
  <si>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</si>
  <si>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</si>
  <si>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</si>
  <si>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</si>
  <si>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</si>
  <si>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</si>
  <si>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</si>
  <si>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</si>
  <si>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</si>
  <si>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</si>
  <si>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</si>
  <si>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</si>
  <si>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</si>
  <si>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</si>
  <si>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</si>
  <si>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</si>
  <si>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</si>
  <si>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</si>
  <si>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</si>
  <si>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</si>
  <si>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</si>
  <si>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</si>
  <si>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</si>
  <si>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</si>
  <si>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</si>
  <si>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</si>
  <si>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</si>
  <si>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</si>
  <si>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</si>
  <si>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</si>
  <si>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</si>
  <si>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</si>
  <si>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</si>
  <si>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</si>
  <si>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</si>
  <si>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</si>
  <si>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</si>
  <si>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</si>
  <si>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</si>
  <si>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</si>
  <si>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</si>
  <si>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</si>
  <si>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</si>
  <si>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</si>
  <si>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</si>
  <si>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</si>
  <si>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</si>
  <si>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</si>
  <si>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</si>
  <si>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</si>
  <si>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</si>
  <si>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</si>
  <si>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</si>
  <si>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</si>
  <si>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</si>
  <si>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</si>
  <si>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</si>
  <si>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</si>
  <si>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</si>
  <si>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</si>
  <si>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</si>
  <si>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</si>
  <si>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</si>
  <si>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</si>
  <si>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</si>
  <si>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</si>
  <si>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</si>
  <si>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</si>
  <si>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</si>
  <si>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</si>
  <si>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</si>
  <si>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</si>
  <si>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</si>
  <si>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</si>
  <si>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</si>
  <si>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</si>
  <si>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</si>
  <si>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</si>
  <si>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</si>
  <si>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</si>
  <si>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</si>
  <si>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</si>
  <si>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</si>
  <si>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</si>
  <si>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</si>
  <si>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</si>
  <si>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</si>
  <si>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</si>
  <si>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</si>
  <si>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</si>
  <si>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</si>
  <si>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</si>
  <si>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</si>
  <si>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</si>
  <si>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</si>
  <si>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</si>
  <si>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</si>
  <si>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</si>
  <si>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</si>
  <si>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</si>
  <si>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</si>
  <si>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</si>
  <si>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</si>
  <si>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</si>
  <si>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</si>
  <si>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</si>
  <si>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</si>
  <si>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</si>
  <si>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</si>
  <si>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</si>
  <si>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</si>
  <si>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</si>
  <si>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</si>
  <si>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</si>
  <si>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</si>
  <si>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</si>
  <si>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</si>
  <si>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</si>
  <si>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</si>
  <si>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</si>
  <si>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</si>
  <si>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</si>
  <si>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</si>
  <si>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</si>
  <si>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</si>
  <si>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</si>
  <si>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</si>
  <si>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</si>
  <si>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</si>
  <si>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</si>
  <si>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</si>
  <si>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</si>
  <si>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</si>
  <si>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</si>
  <si>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</si>
  <si>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</si>
  <si>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</si>
  <si>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</si>
  <si>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</si>
  <si>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</si>
  <si>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</si>
  <si>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</si>
  <si>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</si>
  <si>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</si>
  <si>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</si>
  <si>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</si>
  <si>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</si>
  <si>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</si>
  <si>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</si>
  <si>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</si>
  <si>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</si>
  <si>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</si>
  <si>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</si>
  <si>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</si>
  <si>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</si>
  <si>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</si>
  <si>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</si>
  <si>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</si>
  <si>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</si>
  <si>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</si>
  <si>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</si>
  <si>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</si>
  <si>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</si>
  <si>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</si>
  <si>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</si>
  <si>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</si>
  <si>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</si>
  <si>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</si>
  <si>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</si>
  <si>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</si>
  <si>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</si>
  <si>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</si>
  <si>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</si>
  <si>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</si>
  <si>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</si>
  <si>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</si>
  <si>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</si>
  <si>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</si>
  <si>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</si>
  <si>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</si>
  <si>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</si>
  <si>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</si>
  <si>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</si>
  <si>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</si>
  <si>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</si>
  <si>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</si>
  <si>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</si>
  <si>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</si>
  <si>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</si>
  <si>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</si>
  <si>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</si>
  <si>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</si>
  <si>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</si>
  <si>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</si>
  <si>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</si>
  <si>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</si>
  <si>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</si>
  <si>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</si>
  <si>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</si>
  <si>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</si>
  <si>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</si>
  <si>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</si>
  <si>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</si>
  <si>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</si>
  <si>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</si>
  <si>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</si>
  <si>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</si>
  <si>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</si>
  <si>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</si>
  <si>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</si>
  <si>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</si>
  <si>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</si>
  <si>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</si>
  <si>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</si>
  <si>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</si>
  <si>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</si>
  <si>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</si>
  <si>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</si>
  <si>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</si>
  <si>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</si>
  <si>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</si>
  <si>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</si>
  <si>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</si>
  <si>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</si>
  <si>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</si>
  <si>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</si>
  <si>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</si>
  <si>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</si>
  <si>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</si>
  <si>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</si>
  <si>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</si>
  <si>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</si>
  <si>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</si>
  <si>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</si>
  <si>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</si>
  <si>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</si>
  <si>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</si>
  <si>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</si>
  <si>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</si>
  <si>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</si>
  <si>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</si>
  <si>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</si>
  <si>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</si>
  <si>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</si>
  <si>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</si>
  <si>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</si>
  <si>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</si>
  <si>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</si>
  <si>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</si>
  <si>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</si>
  <si>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</si>
  <si>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</si>
  <si>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</si>
  <si>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</si>
  <si>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</si>
  <si>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</si>
  <si>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</si>
  <si>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</si>
  <si>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</si>
  <si>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</si>
  <si>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</si>
  <si>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</si>
  <si>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</si>
  <si>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</si>
  <si>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</si>
  <si>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</si>
  <si>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</si>
  <si>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</si>
  <si>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</si>
  <si>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</si>
  <si>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</si>
  <si>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</si>
  <si>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</si>
  <si>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</si>
  <si>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</si>
  <si>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</si>
  <si>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</si>
  <si>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</si>
  <si>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</si>
  <si>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</si>
  <si>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</si>
  <si>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</si>
  <si>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</si>
  <si>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</si>
  <si>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</si>
  <si>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</si>
  <si>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</si>
  <si>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</si>
  <si>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</si>
  <si>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</si>
  <si>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</si>
  <si>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</si>
  <si>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</si>
  <si>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</si>
  <si>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</si>
  <si>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</si>
  <si>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</si>
  <si>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</si>
  <si>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</si>
  <si>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</si>
  <si>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</si>
  <si>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</si>
  <si>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</si>
  <si>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</si>
  <si>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</si>
  <si>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</si>
  <si>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</si>
  <si>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</si>
  <si>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</si>
  <si>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</si>
  <si>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</si>
  <si>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</si>
  <si>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</si>
  <si>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</si>
  <si>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</si>
  <si>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</si>
  <si>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</si>
  <si>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</si>
  <si>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</si>
  <si>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</si>
  <si>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</si>
  <si>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</si>
  <si>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</si>
  <si>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</si>
  <si>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</si>
  <si>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</si>
  <si>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</si>
  <si>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</si>
  <si>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</si>
  <si>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</si>
  <si>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</si>
  <si>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</si>
  <si>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</si>
  <si>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</si>
  <si>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</si>
  <si>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</si>
  <si>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</si>
  <si>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</si>
  <si>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</si>
  <si>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</si>
  <si>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</si>
  <si>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</si>
  <si>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</si>
  <si>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</si>
  <si>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</si>
  <si>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</si>
  <si>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</si>
  <si>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</si>
  <si>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</si>
  <si>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</si>
  <si>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</si>
  <si>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</si>
  <si>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</si>
  <si>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</si>
  <si>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</si>
  <si>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</si>
  <si>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</si>
  <si>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</si>
  <si>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</si>
  <si>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</si>
  <si>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</si>
  <si>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</si>
  <si>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</si>
  <si>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</si>
  <si>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</si>
  <si>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</si>
  <si>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</si>
  <si>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</si>
  <si>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</si>
  <si>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</si>
  <si>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</si>
  <si>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</si>
  <si>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</si>
  <si>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</si>
  <si>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</si>
  <si>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</si>
  <si>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</si>
  <si>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</si>
  <si>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</si>
  <si>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</si>
  <si>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</si>
  <si>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</si>
  <si>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</si>
  <si>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</si>
  <si>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</si>
  <si>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</si>
  <si>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</si>
  <si>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</si>
  <si>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</si>
  <si>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</si>
  <si>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</si>
  <si>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</si>
  <si>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</si>
  <si>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</si>
  <si>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</si>
  <si>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</si>
  <si>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</si>
  <si>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</si>
  <si>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</si>
  <si>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</si>
  <si>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</si>
  <si>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</si>
  <si>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</si>
  <si>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</si>
  <si>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</si>
  <si>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</si>
  <si>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</si>
  <si>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</si>
  <si>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</si>
  <si>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</si>
  <si>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</si>
  <si>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</si>
  <si>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</si>
  <si>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</si>
  <si>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</si>
  <si>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</si>
  <si>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</si>
  <si>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</si>
  <si>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</si>
  <si>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</si>
  <si>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</si>
  <si>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</si>
  <si>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</si>
  <si>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</si>
  <si>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</si>
  <si>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</si>
  <si>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</si>
  <si>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</si>
  <si>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</si>
  <si>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</si>
  <si>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</si>
  <si>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</si>
  <si>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</si>
  <si>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</si>
  <si>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</si>
  <si>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</si>
  <si>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</si>
  <si>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</si>
  <si>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</si>
  <si>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</si>
  <si>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</si>
  <si>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</si>
  <si>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</si>
  <si>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</si>
  <si>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</si>
  <si>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</si>
  <si>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</si>
  <si>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</si>
  <si>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</si>
  <si>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</si>
  <si>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</si>
  <si>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</si>
  <si>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</si>
  <si>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</si>
  <si>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</si>
  <si>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</si>
  <si>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</si>
  <si>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</si>
  <si>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</si>
  <si>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</si>
  <si>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</si>
  <si>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</si>
  <si>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</si>
  <si>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</si>
  <si>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</si>
  <si>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</si>
  <si>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</si>
  <si>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</si>
  <si>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</si>
  <si>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</si>
  <si>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</si>
  <si>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</si>
  <si>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</si>
  <si>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</si>
  <si>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</si>
  <si>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</si>
  <si>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</si>
  <si>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</si>
  <si>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</si>
  <si>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</si>
  <si>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</si>
  <si>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</si>
  <si>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</si>
  <si>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</si>
  <si>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</si>
  <si>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</si>
  <si>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</si>
  <si>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</si>
  <si>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</si>
  <si>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</si>
  <si>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</si>
  <si>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</si>
  <si>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</si>
  <si>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</si>
  <si>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</si>
  <si>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</si>
  <si>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</si>
  <si>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</si>
  <si>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</si>
  <si>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</si>
  <si>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</si>
  <si>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</si>
  <si>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</si>
  <si>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</si>
  <si>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</si>
  <si>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</si>
  <si>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</si>
  <si>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</si>
  <si>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</si>
  <si>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</si>
  <si>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</si>
  <si>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</si>
  <si>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</si>
  <si>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</si>
  <si>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</si>
  <si>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</si>
  <si>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</si>
  <si>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</si>
  <si>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</si>
  <si>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</si>
  <si>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</si>
  <si>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</si>
  <si>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</si>
  <si>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</si>
  <si>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</si>
  <si>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</si>
  <si>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</si>
  <si>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</si>
  <si>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</si>
  <si>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</si>
  <si>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</si>
  <si>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</si>
  <si>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</si>
  <si>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</si>
  <si>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</si>
  <si>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</si>
  <si>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</si>
  <si>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</si>
  <si>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</si>
  <si>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</si>
  <si>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</si>
  <si>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</si>
  <si>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</si>
  <si>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</si>
  <si>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</si>
  <si>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</si>
  <si>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</si>
  <si>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</si>
  <si>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</si>
  <si>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</si>
  <si>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</si>
  <si>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</si>
  <si>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</si>
  <si>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</si>
  <si>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</si>
  <si>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</si>
  <si>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</si>
  <si>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</si>
  <si>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</si>
  <si>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</si>
  <si>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</si>
  <si>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</si>
  <si>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</si>
  <si>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</si>
  <si>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</si>
  <si>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</si>
  <si>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</si>
  <si>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</si>
  <si>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</si>
  <si>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</si>
  <si>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</si>
  <si>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</si>
  <si>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</si>
  <si>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</si>
  <si>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</si>
  <si>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</si>
  <si>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</si>
  <si>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</si>
  <si>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</si>
  <si>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</si>
  <si>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</si>
  <si>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</si>
  <si>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</si>
  <si>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</si>
  <si>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</si>
  <si>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</si>
  <si>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</si>
  <si>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</si>
  <si>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</si>
  <si>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</si>
  <si>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</si>
  <si>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</si>
  <si>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</si>
  <si>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</si>
  <si>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</si>
  <si>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</si>
  <si>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</si>
  <si>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</si>
  <si>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</si>
  <si>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</si>
  <si>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</si>
  <si>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</si>
  <si>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</si>
  <si>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</si>
  <si>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</si>
  <si>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</si>
  <si>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</si>
  <si>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</si>
  <si>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</si>
  <si>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</si>
  <si>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</si>
  <si>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</si>
  <si>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</si>
  <si>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</si>
  <si>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</si>
  <si>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</si>
  <si>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</si>
  <si>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</si>
  <si>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</si>
  <si>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</si>
  <si>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</si>
  <si>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</si>
  <si>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</si>
  <si>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</si>
  <si>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</si>
  <si>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</si>
  <si>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</si>
  <si>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</si>
  <si>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</si>
  <si>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</si>
  <si>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</si>
  <si>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</si>
  <si>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</si>
  <si>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</si>
  <si>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</si>
  <si>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</si>
  <si>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</si>
  <si>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</si>
  <si>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</si>
  <si>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</si>
  <si>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</si>
  <si>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</si>
  <si>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</si>
  <si>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</si>
  <si>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</si>
  <si>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</si>
  <si>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</si>
  <si>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</si>
  <si>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</si>
  <si>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</si>
  <si>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</si>
  <si>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</si>
  <si>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</si>
  <si>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</si>
  <si>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</si>
  <si>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</si>
  <si>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</si>
  <si>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</si>
  <si>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</si>
  <si>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</si>
  <si>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</si>
  <si>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</si>
  <si>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</si>
  <si>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</si>
  <si>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</si>
  <si>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</si>
  <si>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</si>
  <si>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</si>
  <si>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</si>
  <si>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</si>
  <si>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</si>
  <si>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</si>
  <si>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</si>
  <si>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</si>
  <si>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</si>
  <si>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</si>
  <si>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</si>
  <si>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</si>
  <si>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</si>
  <si>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</si>
  <si>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</si>
  <si>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</si>
  <si>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</si>
  <si>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</si>
  <si>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</si>
  <si>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</si>
  <si>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</si>
  <si>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</si>
  <si>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</si>
  <si>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</si>
  <si>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</si>
  <si>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</si>
  <si>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</si>
  <si>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</si>
  <si>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</si>
  <si>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</si>
  <si>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</si>
  <si>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</si>
  <si>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</si>
  <si>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</si>
  <si>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</si>
  <si>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</si>
  <si>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</si>
  <si>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</si>
  <si>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</si>
  <si>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</si>
  <si>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</si>
  <si>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</si>
  <si>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</si>
  <si>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</si>
  <si>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</si>
  <si>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</si>
  <si>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</si>
  <si>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</si>
  <si>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</si>
  <si>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</si>
  <si>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</si>
  <si>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</si>
  <si>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</si>
  <si>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</si>
  <si>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</si>
  <si>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</si>
  <si>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</si>
  <si>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</si>
  <si>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</si>
  <si>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</si>
  <si>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</si>
  <si>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</si>
  <si>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</si>
  <si>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</si>
  <si>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</si>
  <si>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</si>
  <si>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</si>
  <si>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</si>
  <si>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</si>
  <si>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</si>
  <si>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</si>
  <si>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</si>
  <si>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</si>
  <si>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</si>
  <si>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</si>
  <si>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</si>
  <si>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</si>
  <si>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</si>
  <si>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</si>
  <si>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</si>
  <si>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</si>
  <si>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</si>
  <si>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</si>
  <si>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</si>
  <si>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</si>
  <si>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</si>
  <si>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</si>
  <si>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</si>
  <si>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</si>
  <si>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</si>
  <si>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</si>
  <si>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</si>
  <si>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</si>
  <si>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</si>
  <si>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</si>
  <si>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</si>
  <si>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</si>
  <si>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</si>
  <si>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</si>
  <si>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</si>
  <si>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</si>
  <si>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</si>
  <si>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</si>
  <si>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</si>
  <si>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</si>
  <si>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</si>
  <si>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</si>
  <si>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</si>
  <si>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</si>
  <si>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</si>
  <si>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</si>
  <si>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</si>
  <si>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</si>
  <si>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</si>
  <si>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</si>
  <si>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</si>
  <si>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</si>
  <si>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</si>
  <si>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</si>
  <si>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</si>
  <si>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</si>
  <si>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</si>
  <si>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</si>
  <si>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</si>
  <si>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</si>
  <si>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</si>
  <si>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</si>
  <si>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</si>
  <si>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</si>
  <si>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</si>
  <si>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</si>
  <si>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</si>
  <si>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</si>
  <si>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</si>
  <si>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</si>
  <si>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</si>
  <si>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</si>
  <si>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</si>
  <si>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</si>
  <si>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</si>
  <si>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</si>
  <si>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</si>
  <si>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</si>
  <si>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</si>
  <si>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</si>
  <si>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</si>
  <si>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</si>
  <si>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</si>
  <si>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</si>
  <si>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</si>
  <si>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</si>
  <si>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</si>
  <si>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</si>
  <si>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</si>
  <si>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</si>
  <si>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</si>
  <si>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</si>
  <si>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</si>
  <si>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</si>
  <si>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</si>
  <si>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</si>
  <si>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</si>
  <si>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</si>
  <si>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</si>
  <si>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</si>
  <si>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</si>
  <si>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</si>
  <si>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</si>
  <si>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</si>
  <si>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</si>
  <si>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</si>
  <si>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</si>
  <si>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</si>
  <si>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</si>
  <si>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</si>
  <si>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</si>
  <si>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</si>
  <si>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</si>
  <si>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</si>
  <si>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</si>
  <si>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</si>
  <si>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</si>
  <si>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</si>
  <si>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</si>
  <si>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</si>
  <si>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</si>
  <si>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</si>
  <si>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</si>
  <si>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</si>
  <si>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</si>
  <si>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</si>
  <si>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</si>
  <si>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</si>
  <si>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</si>
  <si>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</si>
  <si>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</si>
  <si>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</si>
  <si>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</si>
  <si>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</si>
  <si>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</si>
  <si>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</si>
  <si>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</si>
  <si>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</si>
  <si>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</si>
  <si>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</si>
  <si>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</si>
  <si>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</si>
  <si>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</si>
  <si>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</si>
  <si>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</si>
  <si>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</si>
  <si>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</si>
  <si>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</si>
  <si>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</si>
  <si>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</si>
  <si>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</si>
  <si>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</si>
  <si>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</si>
  <si>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</si>
  <si>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</si>
  <si>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</si>
  <si>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</si>
  <si>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</si>
  <si>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</si>
  <si>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</si>
  <si>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</si>
  <si>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</si>
  <si>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</si>
  <si>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</si>
  <si>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</si>
  <si>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</si>
  <si>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</si>
  <si>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</si>
  <si>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</si>
  <si>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</si>
  <si>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</si>
  <si>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</si>
  <si>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</si>
  <si>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</si>
  <si>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</si>
  <si>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</si>
  <si>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</si>
  <si>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</si>
  <si>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</si>
  <si>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</si>
  <si>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</si>
  <si>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</si>
  <si>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</si>
  <si>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</si>
  <si>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</si>
  <si>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</si>
  <si>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</si>
  <si>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</si>
  <si>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</si>
  <si>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</si>
  <si>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</si>
  <si>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</si>
  <si>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</si>
  <si>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</si>
  <si>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</si>
  <si>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</si>
  <si>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</si>
  <si>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</si>
  <si>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</si>
  <si>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</si>
  <si>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</si>
  <si>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</si>
  <si>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</si>
  <si>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</si>
  <si>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</si>
  <si>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</si>
  <si>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</si>
  <si>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</si>
  <si>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</si>
  <si>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</si>
  <si>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</si>
  <si>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</si>
  <si>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</si>
  <si>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</si>
  <si>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</si>
  <si>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</si>
  <si>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</si>
  <si>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</si>
  <si>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</si>
  <si>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</si>
  <si>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</si>
  <si>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</si>
  <si>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</si>
  <si>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</si>
  <si>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</si>
  <si>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</si>
  <si>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</si>
  <si>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</si>
  <si>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</si>
  <si>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</si>
  <si>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</si>
  <si>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</si>
  <si>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</si>
  <si>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</si>
  <si>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</si>
  <si>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</si>
  <si>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</si>
  <si>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</si>
  <si>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</si>
  <si>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</si>
  <si>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</si>
  <si>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</si>
  <si>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</si>
  <si>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</si>
  <si>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</si>
  <si>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</si>
  <si>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</si>
  <si>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</si>
  <si>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</si>
  <si>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</si>
  <si>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</si>
  <si>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</si>
  <si>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</si>
  <si>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</si>
  <si>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</si>
  <si>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</si>
  <si>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</si>
  <si>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</si>
  <si>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</si>
  <si>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</si>
  <si>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</si>
  <si>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</si>
  <si>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</si>
  <si>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</si>
  <si>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</si>
  <si>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</si>
  <si>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</si>
  <si>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</si>
  <si>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</si>
  <si>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</si>
  <si>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</si>
  <si>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</si>
  <si>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</si>
  <si>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</si>
  <si>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</si>
  <si>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</si>
  <si>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</si>
  <si>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</si>
  <si>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</si>
  <si>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</si>
  <si>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</si>
  <si>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</si>
  <si>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</si>
  <si>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</si>
  <si>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</si>
  <si>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</si>
  <si>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</si>
  <si>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</si>
  <si>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</si>
  <si>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</si>
  <si>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</si>
  <si>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</si>
  <si>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</si>
  <si>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</si>
  <si>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</si>
  <si>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</si>
  <si>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</si>
  <si>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</si>
  <si>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</si>
  <si>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</si>
  <si>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</si>
  <si>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</si>
  <si>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</si>
  <si>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</si>
  <si>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</si>
  <si>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</si>
  <si>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</si>
  <si>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</si>
  <si>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</si>
  <si>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</si>
  <si>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</si>
  <si>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</si>
  <si>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</si>
  <si>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</si>
  <si>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</si>
  <si>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</si>
  <si>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</si>
  <si>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</si>
  <si>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</si>
  <si>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</si>
  <si>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</si>
  <si>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</si>
  <si>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</si>
  <si>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</si>
  <si>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</si>
  <si>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</si>
  <si>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</si>
  <si>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</si>
  <si>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</si>
  <si>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</si>
  <si>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</si>
  <si>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</si>
  <si>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</si>
  <si>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</si>
  <si>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</si>
  <si>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</si>
  <si>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</si>
  <si>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</si>
  <si>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</si>
  <si>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</si>
  <si>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</si>
  <si>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</si>
  <si>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</si>
  <si>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</si>
  <si>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</si>
  <si>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</si>
  <si>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</si>
  <si>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</si>
  <si>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</si>
  <si>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</si>
  <si>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</si>
  <si>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</si>
  <si>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</si>
  <si>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</si>
  <si>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</si>
  <si>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</si>
  <si>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</si>
  <si>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</si>
  <si>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</si>
  <si>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</si>
  <si>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</si>
  <si>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</si>
  <si>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</si>
  <si>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</si>
  <si>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</si>
  <si>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</si>
  <si>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</si>
  <si>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</si>
  <si>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</si>
  <si>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</si>
  <si>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</si>
  <si>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</si>
  <si>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</si>
  <si>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</si>
  <si>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</si>
  <si>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</si>
  <si>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</si>
  <si>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</si>
  <si>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</si>
  <si>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</si>
  <si>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</si>
  <si>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</si>
  <si>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</si>
  <si>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</si>
  <si>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</si>
  <si>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</si>
  <si>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</si>
  <si>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</si>
  <si>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</si>
  <si>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</si>
  <si>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</si>
  <si>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</si>
  <si>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</si>
  <si>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</si>
  <si>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</si>
  <si>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</si>
  <si>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</si>
  <si>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</si>
  <si>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</si>
  <si>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</si>
  <si>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</si>
  <si>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</si>
  <si>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</si>
  <si>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</si>
  <si>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</si>
  <si>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</si>
  <si>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</si>
  <si>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</si>
  <si>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</si>
  <si>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</si>
  <si>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</si>
  <si>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</si>
  <si>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</si>
  <si>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</si>
  <si>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</si>
  <si>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</si>
  <si>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</si>
  <si>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</si>
  <si>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</si>
  <si>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</si>
  <si>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</si>
  <si>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</si>
  <si>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</si>
  <si>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</si>
  <si>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</si>
  <si>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</si>
  <si>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</si>
  <si>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</si>
  <si>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</si>
  <si>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</si>
  <si>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</si>
  <si>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</si>
  <si>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</si>
  <si>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</si>
  <si>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</si>
  <si>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</si>
  <si>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</si>
  <si>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</si>
  <si>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</si>
  <si>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</si>
  <si>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</si>
  <si>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</si>
  <si>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</si>
  <si>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</si>
  <si>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</si>
  <si>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</si>
  <si>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</si>
  <si>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</si>
  <si>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</si>
  <si>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</si>
  <si>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</si>
  <si>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</si>
  <si>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</si>
  <si>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</si>
  <si>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</si>
  <si>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</si>
  <si>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</si>
  <si>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</si>
  <si>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</si>
  <si>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</si>
  <si>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</si>
  <si>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</si>
  <si>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</si>
  <si>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</si>
  <si>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</si>
  <si>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</si>
  <si>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</si>
  <si>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</si>
  <si>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</si>
  <si>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</si>
  <si>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</si>
  <si>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</si>
  <si>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</si>
  <si>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</si>
  <si>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</si>
  <si>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</si>
  <si>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</si>
  <si>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</si>
  <si>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</si>
  <si>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</si>
  <si>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</si>
  <si>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</si>
  <si>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</si>
  <si>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</si>
  <si>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</si>
  <si>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</si>
  <si>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</si>
  <si>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</si>
  <si>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</si>
  <si>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</si>
  <si>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</si>
  <si>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</si>
  <si>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</si>
  <si>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</si>
  <si>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</si>
  <si>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</si>
  <si>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</si>
  <si>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</si>
  <si>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</si>
  <si>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</si>
  <si>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</si>
  <si>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</si>
  <si>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</si>
  <si>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</si>
  <si>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</si>
  <si>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</si>
  <si>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</si>
  <si>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</si>
  <si>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</si>
  <si>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</si>
  <si>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</si>
  <si>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</si>
  <si>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</si>
  <si>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</si>
  <si>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</si>
  <si>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</si>
  <si>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</si>
  <si>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</si>
  <si>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</si>
  <si>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</si>
  <si>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</si>
  <si>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</si>
  <si>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</si>
  <si>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</si>
  <si>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</si>
  <si>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</si>
  <si>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</si>
  <si>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</si>
  <si>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</si>
  <si>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</si>
  <si>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</si>
  <si>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</si>
  <si>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</si>
  <si>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</si>
  <si>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</si>
  <si>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</si>
  <si>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</si>
  <si>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</si>
  <si>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</si>
  <si>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</si>
  <si>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</si>
  <si>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</si>
  <si>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</si>
  <si>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</si>
  <si>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</si>
  <si>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</si>
  <si>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</si>
  <si>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</si>
  <si>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</si>
  <si>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</si>
  <si>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</si>
  <si>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</si>
  <si>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</si>
  <si>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</si>
  <si>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</si>
  <si>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</si>
  <si>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</si>
  <si>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</si>
  <si>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</si>
  <si>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</si>
  <si>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</si>
  <si>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</si>
  <si>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</si>
  <si>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</si>
  <si>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</si>
  <si>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</si>
  <si>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</si>
  <si>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</si>
  <si>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</si>
  <si>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</si>
  <si>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</si>
  <si>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</si>
  <si>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</si>
  <si>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</si>
  <si>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</si>
  <si>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</si>
  <si>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</si>
  <si>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</si>
  <si>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</si>
  <si>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</si>
  <si>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</si>
  <si>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</si>
  <si>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</si>
  <si>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</si>
  <si>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</si>
  <si>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</si>
  <si>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</si>
  <si>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</si>
  <si>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</si>
  <si>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</si>
  <si>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</si>
  <si>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</si>
  <si>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</si>
  <si>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</si>
  <si>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</si>
  <si>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</si>
  <si>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</si>
  <si>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</si>
  <si>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</si>
  <si>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</si>
  <si>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</si>
  <si>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</si>
  <si>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</si>
  <si>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</si>
  <si>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</si>
  <si>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</si>
  <si>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</si>
  <si>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</si>
  <si>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</si>
  <si>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</si>
  <si>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</si>
  <si>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</si>
  <si>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</si>
  <si>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</si>
  <si>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</si>
  <si>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</si>
  <si>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</si>
  <si>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</si>
  <si>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</si>
  <si>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</si>
  <si>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</si>
  <si>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</si>
  <si>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</si>
  <si>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</si>
  <si>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</si>
  <si>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</si>
  <si>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</si>
  <si>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</si>
  <si>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</si>
  <si>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</si>
  <si>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</si>
  <si>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</si>
  <si>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</si>
  <si>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</si>
  <si>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</si>
  <si>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</si>
  <si>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</si>
  <si>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</si>
  <si>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</si>
  <si>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</si>
  <si>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</si>
  <si>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</si>
  <si>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</si>
  <si>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</si>
  <si>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</si>
  <si>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</si>
  <si>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</si>
  <si>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</si>
  <si>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</si>
  <si>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</si>
  <si>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</si>
  <si>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</si>
  <si>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</si>
  <si>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</si>
  <si>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</si>
  <si>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</si>
  <si>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</si>
  <si>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</si>
  <si>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</si>
  <si>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</si>
  <si>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</si>
  <si>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</si>
  <si>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</si>
  <si>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</si>
  <si>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</si>
  <si>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</si>
  <si>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</si>
  <si>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</si>
  <si>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</si>
  <si>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</si>
  <si>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</si>
  <si>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</si>
  <si>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</si>
  <si>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</si>
  <si>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</si>
  <si>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</si>
  <si>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</si>
  <si>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</si>
  <si>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</si>
  <si>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</si>
  <si>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</si>
  <si>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</si>
  <si>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</si>
  <si>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</si>
  <si>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</si>
  <si>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</si>
  <si>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</si>
  <si>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</si>
  <si>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</si>
  <si>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</si>
  <si>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</si>
  <si>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</si>
  <si>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</si>
  <si>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</si>
  <si>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</si>
  <si>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</si>
  <si>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</si>
  <si>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</si>
  <si>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</si>
  <si>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</si>
  <si>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</si>
  <si>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</si>
  <si>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</si>
  <si>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</si>
  <si>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</si>
  <si>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</si>
  <si>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</si>
  <si>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</si>
  <si>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</si>
  <si>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</si>
  <si>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</si>
  <si>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</si>
  <si>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</si>
  <si>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</si>
  <si>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</si>
  <si>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</si>
  <si>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</si>
  <si>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</si>
  <si>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</si>
  <si>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</si>
  <si>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</si>
  <si>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</si>
  <si>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</si>
  <si>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</si>
  <si>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</si>
  <si>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</si>
  <si>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</si>
  <si>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</si>
  <si>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</si>
  <si>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</si>
  <si>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</si>
  <si>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</si>
  <si>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</si>
  <si>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</si>
  <si>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</si>
  <si>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</si>
  <si>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</si>
  <si>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</si>
  <si>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</si>
  <si>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</si>
  <si>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</si>
  <si>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</si>
  <si>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</si>
  <si>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</si>
  <si>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</si>
  <si>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</si>
  <si>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</si>
  <si>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</si>
  <si>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</si>
  <si>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</si>
  <si>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</si>
  <si>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</si>
  <si>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</si>
  <si>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</si>
  <si>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</si>
  <si>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</si>
  <si>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</si>
  <si>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</si>
  <si>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</si>
  <si>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</si>
  <si>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</si>
  <si>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</si>
  <si>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</si>
  <si>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</si>
  <si>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</si>
  <si>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</si>
  <si>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</si>
  <si>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</si>
  <si>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</si>
  <si>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</si>
  <si>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</si>
  <si>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</si>
  <si>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</si>
  <si>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</si>
  <si>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</si>
  <si>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</si>
  <si>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</si>
  <si>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</si>
  <si>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</si>
  <si>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</si>
  <si>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</si>
  <si>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</si>
  <si>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</si>
  <si>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</si>
  <si>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</si>
  <si>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</si>
  <si>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</si>
  <si>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</si>
  <si>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</si>
  <si>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</si>
  <si>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</si>
  <si>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</si>
  <si>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</si>
  <si>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</si>
  <si>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</si>
  <si>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</si>
  <si>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</si>
  <si>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</si>
  <si>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</si>
  <si>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</si>
  <si>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</si>
  <si>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</si>
  <si>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</si>
  <si>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</si>
  <si>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</si>
  <si>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</si>
  <si>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</si>
  <si>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</si>
  <si>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</si>
  <si>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</si>
  <si>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</si>
  <si>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</si>
  <si>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</si>
  <si>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</si>
  <si>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</si>
  <si>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</si>
  <si>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</si>
  <si>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</si>
  <si>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</si>
  <si>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</si>
  <si>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</si>
  <si>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</si>
  <si>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</si>
  <si>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</si>
  <si>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</si>
  <si>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</si>
  <si>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</si>
  <si>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</si>
  <si>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</si>
  <si>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</si>
  <si>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</si>
  <si>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</si>
  <si>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</si>
  <si>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</si>
  <si>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</si>
  <si>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</si>
  <si>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</si>
  <si>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</si>
  <si>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</si>
  <si>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</si>
  <si>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</si>
  <si>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</si>
  <si>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</si>
  <si>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</si>
  <si>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</si>
  <si>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</si>
  <si>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</si>
  <si>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</si>
  <si>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</si>
  <si>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</si>
  <si>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</si>
  <si>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</si>
  <si>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</si>
  <si>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</si>
  <si>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</si>
  <si>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</si>
  <si>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</si>
  <si>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</si>
  <si>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</si>
  <si>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</si>
  <si>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</si>
  <si>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</si>
  <si>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</si>
  <si>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</si>
  <si>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</si>
  <si>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</si>
  <si>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</si>
  <si>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</si>
  <si>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</si>
  <si>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</si>
  <si>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</si>
  <si>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</si>
  <si>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</si>
  <si>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</si>
  <si>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</si>
  <si>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</si>
  <si>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</si>
  <si>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</si>
  <si>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</si>
  <si>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</si>
  <si>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</si>
  <si>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</si>
  <si>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</si>
  <si>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</si>
  <si>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</si>
  <si>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</si>
  <si>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</si>
  <si>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</si>
  <si>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</si>
  <si>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</si>
  <si>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</si>
  <si>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</si>
  <si>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</si>
  <si>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</si>
  <si>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</si>
  <si>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</si>
  <si>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</si>
  <si>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</si>
  <si>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</si>
  <si>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</si>
  <si>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</si>
  <si>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</si>
  <si>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</si>
  <si>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</si>
  <si>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</si>
  <si>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</si>
  <si>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</si>
  <si>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</si>
  <si>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</si>
  <si>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</si>
  <si>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</si>
  <si>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</si>
  <si>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</si>
  <si>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</si>
  <si>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</si>
  <si>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</si>
  <si>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</si>
  <si>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</si>
  <si>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</si>
  <si>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</si>
  <si>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</si>
  <si>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</si>
  <si>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</si>
  <si>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</si>
  <si>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</si>
  <si>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</si>
  <si>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</si>
  <si>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</si>
  <si>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</si>
  <si>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</si>
  <si>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</si>
  <si>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</si>
  <si>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</si>
  <si>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</si>
  <si>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</si>
  <si>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</si>
  <si>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</si>
  <si>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</si>
  <si>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</si>
  <si>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</si>
  <si>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</si>
  <si>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</si>
  <si>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</si>
  <si>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</si>
  <si>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</si>
  <si>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</si>
  <si>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</si>
  <si>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</si>
  <si>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</si>
  <si>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</si>
  <si>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</si>
  <si>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</si>
  <si>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</si>
  <si>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</si>
  <si>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</si>
  <si>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</si>
  <si>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</si>
  <si>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</si>
  <si>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</si>
  <si>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</si>
  <si>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</si>
  <si>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</si>
  <si>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</si>
  <si>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</si>
  <si>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</si>
  <si>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</si>
  <si>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</si>
  <si>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</si>
  <si>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</si>
  <si>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</si>
  <si>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</si>
  <si>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</si>
  <si>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</si>
  <si>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</si>
  <si>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</si>
  <si>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</si>
  <si>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</si>
  <si>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</si>
  <si>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</si>
  <si>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</si>
  <si>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</si>
  <si>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</si>
  <si>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</si>
  <si>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</si>
  <si>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</si>
  <si>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</si>
  <si>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</si>
  <si>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</si>
  <si>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</si>
  <si>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</si>
  <si>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</si>
  <si>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</si>
  <si>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</si>
  <si>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</si>
  <si>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</si>
  <si>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</si>
  <si>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</si>
  <si>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</si>
  <si>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</si>
  <si>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</si>
  <si>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</si>
  <si>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</si>
  <si>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</si>
  <si>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</si>
  <si>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</si>
  <si>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</si>
  <si>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</si>
  <si>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</si>
  <si>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</si>
  <si>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</si>
  <si>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</si>
  <si>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</si>
  <si>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</si>
  <si>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</si>
  <si>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</si>
  <si>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</si>
  <si>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</si>
  <si>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</si>
  <si>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</si>
  <si>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</si>
  <si>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</si>
  <si>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</si>
  <si>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</si>
  <si>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</si>
  <si>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</si>
  <si>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</si>
  <si>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</si>
  <si>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</si>
  <si>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</si>
  <si>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</si>
  <si>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</si>
  <si>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</si>
  <si>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</si>
  <si>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</si>
  <si>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</si>
  <si>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</si>
  <si>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</si>
  <si>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</si>
  <si>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</si>
  <si>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</si>
  <si>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</si>
  <si>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</si>
  <si>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</si>
  <si>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</si>
  <si>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</si>
  <si>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</si>
  <si>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</si>
  <si>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</si>
  <si>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</si>
  <si>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</si>
  <si>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</si>
  <si>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</si>
  <si>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</si>
  <si>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</si>
  <si>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</si>
  <si>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</si>
  <si>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</si>
  <si>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</si>
  <si>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</si>
  <si>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</si>
  <si>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</si>
  <si>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</si>
  <si>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</si>
  <si>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</si>
  <si>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</si>
  <si>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</si>
  <si>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</si>
  <si>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</si>
  <si>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</si>
  <si>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</si>
  <si>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</si>
  <si>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</si>
  <si>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</si>
  <si>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</si>
  <si>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</si>
  <si>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</si>
  <si>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</si>
  <si>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</si>
  <si>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</si>
  <si>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</si>
  <si>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</si>
  <si>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</si>
  <si>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</si>
  <si>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</si>
  <si>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</si>
  <si>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</si>
  <si>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</si>
  <si>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</si>
  <si>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</si>
  <si>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</si>
  <si>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</si>
  <si>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</si>
  <si>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</si>
  <si>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</si>
  <si>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</si>
  <si>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</si>
  <si>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</si>
  <si>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</si>
  <si>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</si>
  <si>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</si>
  <si>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</si>
  <si>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</si>
  <si>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</si>
  <si>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</si>
  <si>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</si>
  <si>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</si>
  <si>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</si>
  <si>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</si>
  <si>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</si>
  <si>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</si>
  <si>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</si>
  <si>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</si>
  <si>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</si>
  <si>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</si>
  <si>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</si>
  <si>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</si>
  <si>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</si>
  <si>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</si>
  <si>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</si>
  <si>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</si>
  <si>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</si>
  <si>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</si>
  <si>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</si>
  <si>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</si>
  <si>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</si>
  <si>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</si>
  <si>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</si>
  <si>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</si>
  <si>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</si>
  <si>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</si>
  <si>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</si>
  <si>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</si>
  <si>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</si>
  <si>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</si>
  <si>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</si>
  <si>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</si>
  <si>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</si>
  <si>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</si>
  <si>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</si>
  <si>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</si>
  <si>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</si>
  <si>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</si>
  <si>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</si>
  <si>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</si>
  <si>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</si>
  <si>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</si>
  <si>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</si>
  <si>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</si>
  <si>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</si>
  <si>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</si>
  <si>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</si>
  <si>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</si>
  <si>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</si>
  <si>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</si>
  <si>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</si>
  <si>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</si>
  <si>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</si>
  <si>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</si>
  <si>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</si>
  <si>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</si>
  <si>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</si>
  <si>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</si>
  <si>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</si>
  <si>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</si>
  <si>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</si>
  <si>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</si>
  <si>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</si>
  <si>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</si>
  <si>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</si>
  <si>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</si>
  <si>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</si>
  <si>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</si>
  <si>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</si>
  <si>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</si>
  <si>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</si>
  <si>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</si>
  <si>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</si>
  <si>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</si>
  <si>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</si>
  <si>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</si>
  <si>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</si>
  <si>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</si>
  <si>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</si>
  <si>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</si>
  <si>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</si>
  <si>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</si>
  <si>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</si>
  <si>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</si>
  <si>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</si>
  <si>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</si>
  <si>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</si>
  <si>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</si>
  <si>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</si>
  <si>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</si>
  <si>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</si>
  <si>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</si>
  <si>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</si>
  <si>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</si>
  <si>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</si>
  <si>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</si>
  <si>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</si>
  <si>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</si>
  <si>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</si>
  <si>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</si>
  <si>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</si>
  <si>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</si>
  <si>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</si>
  <si>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</si>
  <si>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</si>
  <si>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</si>
  <si>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</si>
  <si>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</si>
  <si>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</si>
  <si>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</si>
  <si>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</si>
  <si>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</si>
  <si>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</si>
  <si>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</si>
  <si>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</si>
  <si>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</si>
  <si>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</si>
  <si>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</si>
  <si>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</si>
  <si>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</si>
  <si>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</si>
  <si>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</si>
  <si>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</si>
  <si>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</si>
  <si>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</si>
  <si>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</si>
  <si>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</si>
  <si>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</si>
  <si>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</si>
  <si>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</si>
  <si>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</si>
  <si>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</si>
  <si>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</si>
  <si>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</si>
  <si>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</si>
  <si>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</si>
  <si>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</si>
  <si>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</si>
  <si>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</si>
  <si>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</si>
  <si>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</si>
  <si>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</si>
  <si>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</si>
  <si>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</si>
  <si>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</si>
  <si>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</si>
  <si>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</si>
  <si>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</si>
  <si>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</si>
  <si>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</si>
  <si>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</si>
  <si>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</si>
  <si>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</si>
  <si>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</si>
  <si>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</si>
  <si>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</si>
  <si>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</si>
  <si>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</si>
  <si>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</si>
  <si>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</si>
  <si>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</si>
  <si>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</si>
  <si>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</si>
  <si>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</si>
  <si>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</si>
  <si>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</si>
  <si>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</si>
  <si>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</si>
  <si>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</si>
  <si>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</si>
  <si>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</si>
  <si>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</si>
  <si>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</si>
  <si>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</si>
  <si>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</si>
  <si>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</si>
  <si>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</si>
  <si>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</si>
  <si>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</si>
  <si>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</si>
  <si>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</si>
  <si>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</si>
  <si>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</si>
  <si>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</si>
  <si>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</si>
  <si>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</si>
  <si>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</si>
  <si>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</si>
  <si>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</si>
  <si>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</si>
  <si>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</si>
  <si>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</si>
  <si>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</si>
  <si>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</si>
  <si>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</si>
  <si>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</si>
  <si>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</si>
  <si>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</si>
  <si>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</si>
  <si>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</si>
  <si>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</si>
  <si>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</si>
  <si>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</si>
  <si>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</si>
  <si>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</si>
  <si>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</si>
  <si>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</si>
  <si>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</si>
  <si>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</si>
  <si>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</si>
  <si>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</si>
  <si>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</si>
  <si>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</si>
  <si>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</si>
  <si>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</si>
  <si>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</si>
  <si>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</si>
  <si>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</si>
  <si>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</si>
  <si>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</si>
  <si>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</si>
  <si>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</si>
  <si>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</si>
  <si>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</si>
  <si>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</si>
  <si>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</si>
  <si>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</si>
  <si>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</si>
  <si>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</si>
  <si>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</si>
  <si>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</si>
  <si>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</si>
  <si>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</si>
  <si>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</si>
  <si>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</si>
  <si>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</si>
  <si>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</si>
  <si>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</si>
  <si>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</si>
  <si>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</si>
  <si>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</si>
  <si>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</si>
  <si>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</si>
  <si>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</si>
  <si>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</si>
  <si>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</si>
  <si>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</si>
  <si>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</si>
  <si>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</si>
  <si>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</si>
  <si>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</si>
  <si>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</si>
  <si>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</si>
  <si>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</si>
  <si>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</si>
  <si>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</si>
  <si>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</si>
  <si>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</si>
  <si>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</si>
  <si>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</si>
  <si>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</si>
  <si>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</si>
  <si>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</si>
  <si>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</si>
  <si>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</si>
  <si>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</si>
  <si>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</si>
  <si>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</si>
  <si>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</si>
  <si>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</si>
  <si>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</si>
  <si>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</si>
  <si>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</si>
  <si>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</si>
  <si>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</si>
  <si>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</si>
  <si>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</si>
  <si>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</si>
  <si>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</si>
  <si>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</si>
  <si>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</si>
  <si>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</si>
  <si>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</si>
  <si>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</si>
  <si>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</si>
  <si>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</si>
  <si>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</si>
  <si>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</si>
  <si>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</si>
  <si>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</si>
  <si>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</si>
  <si>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</si>
  <si>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</si>
  <si>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</si>
  <si>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</si>
  <si>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</si>
  <si>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</si>
  <si>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</si>
  <si>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</si>
  <si>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</si>
  <si>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</si>
  <si>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</si>
  <si>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</si>
  <si>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</si>
  <si>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</si>
  <si>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</si>
  <si>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</si>
  <si>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</si>
  <si>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</si>
  <si>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</si>
  <si>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</si>
  <si>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</si>
  <si>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</si>
  <si>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</si>
  <si>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</si>
  <si>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</si>
  <si>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</si>
  <si>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</si>
  <si>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</si>
  <si>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</si>
  <si>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</si>
  <si>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</si>
  <si>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</si>
  <si>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</si>
  <si>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</si>
  <si>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</si>
  <si>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</si>
  <si>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</si>
  <si>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</si>
  <si>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</si>
  <si>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</si>
  <si>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</si>
  <si>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</si>
  <si>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</si>
  <si>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</si>
  <si>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</si>
  <si>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</si>
  <si>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</si>
  <si>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</si>
  <si>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</si>
  <si>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</si>
  <si>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</si>
  <si>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</si>
  <si>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</si>
  <si>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</si>
  <si>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</si>
  <si>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</si>
  <si>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</si>
  <si>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</si>
  <si>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</si>
  <si>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</si>
  <si>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</si>
  <si>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</si>
  <si>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</si>
  <si>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</si>
  <si>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</si>
  <si>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</si>
  <si>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</si>
  <si>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</si>
  <si>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</si>
  <si>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</si>
  <si>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</si>
  <si>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</si>
  <si>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</si>
  <si>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</si>
  <si>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</si>
  <si>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</si>
  <si>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</si>
  <si>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</si>
  <si>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</si>
  <si>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</si>
  <si>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</si>
  <si>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</si>
  <si>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</si>
  <si>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</si>
  <si>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</si>
  <si>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</si>
  <si>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</si>
  <si>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</si>
  <si>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</si>
  <si>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</si>
  <si>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</si>
  <si>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</si>
  <si>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</si>
  <si>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</si>
  <si>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</si>
  <si>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</si>
  <si>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</si>
  <si>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</si>
  <si>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</si>
  <si>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</si>
  <si>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</si>
  <si>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</si>
  <si>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</si>
  <si>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</si>
  <si>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</si>
  <si>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</si>
  <si>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</si>
  <si>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</si>
  <si>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</si>
  <si>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</si>
  <si>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</si>
  <si>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</si>
  <si>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</si>
  <si>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</si>
  <si>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</si>
  <si>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</si>
  <si>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</si>
  <si>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</si>
  <si>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</si>
  <si>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</si>
  <si>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</si>
  <si>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</si>
  <si>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</si>
  <si>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</si>
  <si>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</si>
  <si>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</si>
  <si>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</si>
  <si>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</si>
  <si>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</si>
  <si>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</si>
  <si>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</si>
  <si>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</si>
  <si>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</si>
  <si>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</si>
  <si>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</si>
  <si>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</si>
  <si>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</si>
  <si>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</si>
  <si>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</si>
  <si>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</si>
  <si>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</si>
  <si>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</si>
  <si>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</si>
  <si>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</si>
  <si>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</si>
  <si>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</si>
  <si>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</si>
  <si>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</si>
  <si>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</si>
  <si>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</si>
  <si>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</si>
  <si>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</si>
  <si>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</si>
  <si>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</si>
  <si>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</si>
  <si>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</si>
  <si>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</si>
  <si>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</si>
  <si>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</si>
  <si>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</si>
  <si>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</si>
  <si>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</si>
  <si>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</si>
  <si>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</si>
  <si>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</si>
  <si>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</si>
  <si>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</si>
  <si>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</si>
  <si>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</si>
  <si>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</si>
  <si>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</si>
  <si>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</si>
  <si>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</si>
  <si>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</si>
  <si>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</si>
  <si>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</si>
  <si>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</si>
  <si>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</si>
  <si>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</si>
  <si>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</si>
  <si>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</si>
  <si>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</si>
  <si>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</si>
  <si>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</si>
  <si>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</si>
  <si>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</si>
  <si>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</si>
  <si>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</si>
  <si>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</si>
  <si>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</si>
  <si>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</si>
  <si>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</si>
  <si>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</si>
  <si>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</si>
  <si>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</si>
  <si>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</si>
  <si>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</si>
  <si>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</si>
  <si>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</si>
  <si>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</si>
  <si>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</si>
  <si>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</si>
  <si>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</si>
  <si>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</si>
  <si>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</si>
  <si>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</si>
  <si>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</si>
  <si>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</si>
  <si>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</si>
  <si>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</si>
  <si>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</si>
  <si>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</si>
  <si>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</si>
  <si>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</si>
  <si>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</si>
  <si>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</si>
  <si>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</si>
  <si>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</si>
  <si>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</si>
  <si>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</si>
  <si>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</si>
  <si>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</si>
  <si>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</si>
  <si>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</si>
  <si>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</si>
  <si>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</si>
  <si>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</si>
  <si>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</si>
  <si>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</si>
  <si>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</si>
  <si>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</si>
  <si>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</si>
  <si>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</si>
  <si>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</si>
  <si>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</si>
  <si>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</si>
  <si>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</si>
  <si>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</si>
  <si>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</si>
  <si>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</si>
  <si>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</si>
  <si>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</si>
  <si>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</si>
  <si>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</si>
  <si>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</si>
  <si>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</si>
  <si>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</si>
  <si>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</si>
  <si>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</si>
  <si>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</si>
  <si>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</si>
  <si>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</si>
  <si>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</si>
  <si>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</si>
  <si>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</si>
  <si>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</si>
  <si>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</si>
  <si>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</si>
  <si>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</si>
  <si>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</si>
  <si>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</si>
  <si>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</si>
  <si>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</si>
  <si>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</si>
  <si>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</si>
  <si>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</si>
  <si>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</si>
  <si>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</si>
  <si>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</si>
  <si>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</si>
  <si>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</si>
  <si>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</si>
  <si>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</si>
  <si>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</si>
  <si>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</si>
  <si>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</si>
  <si>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</si>
  <si>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</si>
  <si>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</si>
  <si>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</si>
  <si>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</si>
  <si>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</si>
  <si>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</si>
  <si>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</si>
  <si>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</si>
  <si>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</si>
  <si>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</si>
  <si>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</si>
  <si>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</si>
  <si>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</si>
  <si>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</si>
  <si>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</si>
  <si>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</si>
  <si>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</si>
  <si>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</si>
  <si>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</si>
  <si>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</si>
  <si>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</si>
  <si>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</si>
  <si>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</si>
  <si>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</si>
  <si>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</si>
  <si>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</si>
  <si>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</si>
  <si>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</si>
  <si>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</si>
  <si>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</si>
  <si>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</si>
  <si>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</si>
  <si>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</si>
  <si>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</si>
  <si>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</si>
  <si>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</si>
  <si>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</si>
  <si>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</si>
  <si>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</si>
  <si>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</si>
  <si>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</si>
  <si>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</si>
  <si>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</si>
  <si>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</si>
  <si>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</si>
  <si>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</si>
  <si>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</si>
  <si>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</si>
  <si>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</si>
  <si>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</si>
  <si>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</si>
  <si>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</si>
  <si>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</si>
  <si>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</si>
  <si>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</si>
  <si>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</si>
  <si>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</si>
  <si>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</si>
  <si>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</si>
  <si>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</si>
  <si>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</si>
  <si>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</si>
  <si>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</si>
  <si>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</si>
  <si>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</si>
  <si>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</si>
  <si>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</si>
  <si>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</si>
  <si>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</si>
  <si>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</si>
  <si>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</si>
  <si>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</si>
  <si>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</si>
  <si>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</si>
  <si>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</si>
  <si>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</si>
  <si>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</si>
  <si>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</si>
  <si>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</si>
  <si>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</si>
  <si>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</si>
  <si>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</si>
  <si>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</si>
  <si>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</si>
  <si>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</si>
  <si>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</si>
  <si>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</si>
  <si>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</si>
  <si>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</si>
  <si>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</si>
  <si>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</si>
  <si>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</si>
  <si>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</si>
  <si>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</si>
  <si>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</si>
  <si>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</si>
  <si>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</si>
  <si>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</si>
  <si>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</si>
  <si>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</si>
  <si>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</si>
  <si>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</si>
  <si>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</si>
  <si>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</si>
  <si>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</si>
  <si>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</si>
  <si>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</si>
  <si>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</si>
  <si>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</si>
  <si>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</si>
  <si>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</si>
  <si>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</si>
  <si>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</si>
  <si>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</si>
  <si>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</si>
  <si>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</si>
  <si>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</si>
  <si>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</si>
  <si>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</si>
  <si>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</si>
  <si>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</si>
  <si>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</si>
  <si>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</si>
  <si>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</si>
  <si>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</si>
  <si>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</si>
  <si>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</si>
  <si>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</si>
  <si>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</si>
  <si>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</si>
  <si>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</si>
  <si>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</si>
  <si>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</si>
  <si>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</si>
  <si>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</si>
  <si>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</si>
  <si>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</si>
  <si>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</si>
  <si>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</si>
  <si>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</si>
  <si>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</si>
  <si>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</si>
  <si>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</si>
  <si>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</si>
  <si>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</si>
  <si>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</si>
  <si>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</si>
  <si>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</si>
  <si>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</si>
  <si>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</si>
  <si>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</si>
  <si>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</si>
  <si>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</si>
  <si>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</si>
  <si>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</si>
  <si>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</si>
  <si>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</si>
  <si>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</si>
  <si>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</si>
  <si>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</si>
  <si>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</si>
  <si>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</si>
  <si>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</si>
  <si>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</si>
  <si>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</si>
  <si>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</si>
  <si>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</si>
  <si>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</si>
  <si>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</si>
  <si>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</si>
  <si>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</si>
  <si>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</si>
  <si>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</si>
  <si>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</si>
  <si>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</si>
  <si>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</si>
  <si>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</si>
  <si>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</si>
  <si>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</si>
  <si>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</si>
  <si>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</si>
  <si>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</si>
  <si>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</si>
  <si>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</si>
  <si>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</si>
  <si>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</si>
  <si>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</si>
  <si>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</si>
  <si>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</si>
  <si>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</si>
  <si>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</si>
  <si>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</si>
  <si>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</si>
  <si>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</si>
  <si>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</si>
  <si>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</si>
  <si>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</si>
  <si>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</si>
  <si>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</si>
  <si>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</si>
  <si>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</si>
  <si>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</si>
  <si>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</si>
  <si>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</si>
  <si>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</si>
  <si>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</si>
  <si>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</si>
  <si>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</si>
  <si>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</si>
  <si>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</si>
  <si>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</si>
  <si>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</si>
  <si>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</si>
  <si>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</si>
  <si>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</si>
  <si>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</si>
  <si>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</si>
  <si>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</si>
  <si>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</si>
  <si>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</si>
  <si>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</si>
  <si>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</si>
  <si>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</si>
  <si>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</si>
  <si>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</si>
  <si>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</si>
  <si>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</si>
  <si>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</si>
  <si>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</si>
  <si>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</si>
  <si>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</si>
  <si>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</si>
  <si>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</si>
  <si>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</si>
  <si>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</si>
  <si>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</si>
  <si>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</si>
  <si>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</si>
  <si>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</si>
  <si>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</si>
  <si>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</si>
  <si>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</si>
  <si>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</si>
  <si>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</si>
  <si>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</si>
  <si>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</si>
  <si>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</si>
  <si>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</si>
  <si>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</si>
  <si>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</si>
  <si>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</si>
  <si>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</si>
  <si>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</si>
  <si>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</si>
  <si>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</si>
  <si>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</si>
  <si>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</si>
  <si>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</si>
  <si>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</si>
  <si>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</si>
  <si>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</si>
  <si>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</si>
  <si>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</si>
  <si>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</si>
  <si>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</si>
  <si>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</si>
  <si>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</si>
  <si>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</si>
  <si>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</si>
  <si>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</si>
  <si>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</si>
  <si>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</si>
  <si>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</si>
  <si>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</si>
  <si>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</si>
  <si>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</si>
  <si>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</si>
  <si>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</si>
  <si>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</si>
  <si>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</si>
  <si>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</si>
  <si>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</si>
  <si>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</si>
  <si>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</si>
  <si>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</si>
  <si>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</si>
  <si>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</si>
  <si>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</si>
  <si>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</si>
  <si>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</si>
  <si>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</si>
  <si>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</si>
  <si>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</si>
  <si>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</si>
  <si>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</si>
  <si>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</si>
  <si>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</si>
  <si>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</si>
  <si>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</si>
  <si>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</si>
  <si>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</si>
  <si>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</si>
  <si>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</si>
  <si>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</si>
  <si>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</si>
  <si>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</si>
  <si>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</si>
  <si>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</si>
  <si>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</si>
  <si>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</si>
  <si>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</si>
  <si>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</si>
  <si>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</si>
  <si>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</si>
  <si>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</si>
  <si>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</si>
  <si>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</si>
  <si>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</si>
  <si>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</si>
  <si>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</si>
  <si>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</si>
  <si>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</si>
  <si>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</si>
  <si>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</si>
  <si>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</si>
  <si>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</si>
  <si>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</si>
  <si>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</si>
  <si>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</si>
  <si>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</si>
  <si>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</si>
  <si>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</si>
  <si>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</si>
  <si>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</si>
  <si>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</si>
  <si>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</si>
  <si>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</si>
  <si>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</si>
  <si>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</si>
  <si>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</si>
  <si>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</si>
  <si>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</si>
  <si>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</si>
  <si>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</si>
  <si>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</si>
  <si>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</si>
  <si>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</si>
  <si>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</si>
  <si>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</si>
  <si>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</si>
  <si>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</si>
  <si>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</si>
  <si>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</si>
  <si>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</si>
  <si>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</si>
  <si>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</si>
  <si>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</si>
  <si>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</si>
  <si>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</si>
  <si>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</si>
  <si>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</si>
  <si>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</si>
  <si>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</si>
  <si>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</si>
  <si>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</si>
  <si>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</si>
  <si>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</si>
  <si>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</si>
  <si>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</si>
  <si>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</si>
  <si>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</si>
  <si>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</si>
  <si>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</si>
  <si>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</si>
  <si>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</si>
  <si>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</si>
  <si>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</si>
  <si>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</si>
  <si>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</si>
  <si>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</si>
  <si>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</si>
  <si>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</si>
  <si>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</si>
  <si>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</si>
  <si>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</si>
  <si>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</si>
  <si>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</si>
  <si>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</si>
  <si>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</si>
  <si>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</si>
  <si>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</si>
  <si>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</si>
  <si>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</si>
  <si>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</si>
  <si>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</si>
  <si>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</si>
  <si>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</si>
  <si>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</si>
  <si>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</si>
  <si>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</si>
  <si>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</si>
  <si>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</si>
  <si>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</si>
  <si>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</si>
  <si>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</si>
  <si>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</si>
  <si>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</si>
  <si>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</si>
  <si>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</si>
  <si>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</si>
  <si>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</si>
  <si>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</si>
  <si>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</si>
  <si>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</si>
  <si>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</si>
  <si>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</si>
  <si>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</si>
  <si>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</si>
  <si>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</si>
  <si>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</si>
  <si>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</si>
  <si>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</si>
  <si>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</si>
  <si>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</si>
  <si>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</si>
  <si>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</si>
  <si>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</si>
  <si>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</si>
  <si>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</si>
  <si>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</si>
  <si>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</si>
  <si>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</si>
  <si>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</si>
  <si>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</si>
  <si>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</si>
  <si>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</si>
  <si>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</si>
  <si>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</si>
  <si>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</si>
  <si>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</si>
  <si>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</si>
  <si>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</si>
  <si>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</si>
  <si>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</si>
  <si>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</si>
  <si>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</si>
  <si>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</si>
  <si>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</si>
  <si>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</si>
  <si>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</si>
  <si>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</si>
  <si>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</si>
  <si>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</si>
  <si>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</si>
  <si>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</si>
  <si>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</si>
  <si>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</si>
  <si>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</si>
  <si>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</si>
  <si>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</si>
  <si>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</si>
  <si>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</si>
  <si>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</si>
  <si>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</si>
  <si>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</si>
  <si>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</si>
  <si>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</si>
  <si>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</si>
  <si>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</si>
  <si>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</si>
  <si>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</si>
  <si>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</si>
  <si>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</si>
  <si>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</si>
  <si>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</si>
  <si>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</si>
  <si>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</si>
  <si>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</si>
  <si>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</si>
  <si>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</si>
  <si>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</si>
  <si>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</si>
  <si>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</si>
  <si>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</si>
  <si>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</si>
  <si>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</si>
  <si>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</si>
  <si>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</si>
  <si>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</si>
  <si>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</si>
  <si>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</si>
  <si>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</si>
  <si>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</si>
  <si>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</si>
  <si>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</si>
  <si>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</si>
  <si>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</si>
  <si>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</si>
  <si>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</si>
  <si>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</si>
  <si>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</si>
  <si>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</si>
  <si>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</si>
  <si>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</si>
  <si>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</si>
  <si>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</si>
  <si>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</si>
  <si>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</si>
  <si>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</si>
  <si>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</si>
  <si>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</si>
  <si>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</si>
  <si>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</si>
  <si>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</si>
  <si>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</si>
  <si>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</si>
  <si>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</si>
  <si>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</si>
  <si>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</si>
  <si>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</si>
  <si>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</si>
  <si>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</si>
  <si>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</si>
  <si>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</si>
  <si>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</si>
  <si>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</si>
  <si>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</si>
  <si>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</si>
  <si>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</si>
  <si>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</si>
  <si>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</si>
  <si>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</si>
  <si>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</si>
  <si>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</si>
  <si>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</si>
  <si>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</si>
  <si>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</si>
  <si>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</si>
  <si>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</si>
  <si>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</si>
  <si>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</si>
  <si>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</si>
  <si>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</si>
  <si>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</si>
  <si>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</si>
  <si>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</si>
  <si>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</si>
  <si>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</si>
  <si>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</si>
  <si>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</si>
  <si>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</si>
  <si>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</si>
  <si>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</si>
  <si>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</si>
  <si>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</si>
  <si>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</si>
  <si>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</si>
  <si>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</si>
  <si>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</si>
  <si>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</si>
  <si>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</si>
  <si>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</si>
  <si>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</si>
  <si>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</si>
  <si>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</si>
  <si>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</si>
  <si>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</si>
  <si>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</si>
  <si>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</si>
  <si>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</si>
  <si>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</si>
  <si>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</si>
  <si>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</si>
  <si>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</si>
  <si>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</si>
  <si>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</si>
  <si>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</si>
  <si>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</si>
  <si>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</si>
  <si>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</si>
  <si>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</si>
  <si>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</si>
  <si>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</si>
  <si>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</si>
  <si>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</si>
  <si>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</si>
  <si>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</si>
  <si>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</si>
  <si>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</si>
  <si>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</si>
  <si>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</si>
  <si>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</si>
  <si>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</si>
  <si>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</si>
  <si>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</si>
  <si>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</si>
  <si>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</si>
  <si>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</si>
  <si>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</si>
  <si>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</si>
  <si>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</si>
  <si>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</si>
  <si>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</si>
  <si>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</si>
  <si>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</si>
  <si>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</si>
  <si>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</si>
  <si>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</si>
  <si>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</si>
  <si>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</si>
  <si>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</si>
  <si>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</si>
  <si>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</si>
  <si>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</si>
  <si>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</si>
  <si>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</si>
  <si>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</si>
  <si>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</si>
  <si>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</si>
  <si>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</si>
  <si>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</si>
  <si>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</si>
  <si>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</si>
  <si>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</si>
  <si>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</si>
  <si>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</si>
  <si>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</si>
  <si>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</si>
  <si>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</si>
  <si>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</si>
  <si>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</si>
  <si>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</si>
  <si>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</si>
  <si>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</si>
  <si>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</si>
  <si>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</si>
  <si>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</si>
  <si>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</si>
  <si>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</si>
  <si>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</si>
  <si>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</si>
  <si>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</si>
  <si>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</si>
  <si>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</si>
  <si>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</si>
  <si>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</si>
  <si>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</si>
  <si>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</si>
  <si>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</si>
  <si>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</si>
  <si>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</si>
  <si>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</si>
  <si>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</si>
  <si>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</si>
  <si>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</si>
  <si>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</si>
  <si>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</si>
  <si>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</si>
  <si>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</si>
  <si>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</si>
  <si>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</si>
  <si>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</si>
  <si>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</si>
  <si>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</si>
  <si>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</si>
  <si>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</si>
  <si>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</si>
  <si>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</si>
  <si>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</si>
  <si>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</si>
  <si>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</si>
  <si>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</si>
  <si>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</si>
  <si>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</si>
  <si>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</si>
  <si>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</si>
  <si>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</si>
  <si>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</si>
  <si>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</si>
  <si>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</si>
  <si>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</si>
  <si>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</si>
  <si>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</si>
  <si>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</si>
  <si>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</si>
  <si>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</si>
  <si>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</si>
  <si>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</si>
  <si>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</si>
  <si>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</si>
  <si>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</si>
  <si>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</si>
  <si>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</si>
  <si>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</si>
  <si>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</si>
  <si>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</si>
  <si>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</si>
  <si>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</si>
  <si>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</si>
  <si>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</si>
  <si>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</si>
  <si>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</si>
  <si>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</si>
  <si>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</si>
  <si>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</si>
  <si>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</si>
  <si>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</si>
  <si>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</si>
  <si>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</si>
  <si>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</si>
  <si>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</si>
  <si>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</si>
  <si>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</si>
  <si>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</si>
  <si>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</si>
  <si>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</si>
  <si>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</si>
  <si>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</si>
  <si>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</si>
  <si>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</si>
  <si>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</si>
  <si>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</si>
  <si>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</si>
  <si>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</si>
  <si>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</si>
  <si>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</si>
  <si>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</si>
  <si>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</si>
  <si>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</si>
  <si>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</si>
  <si>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</si>
  <si>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</si>
  <si>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</si>
  <si>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</si>
  <si>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</si>
  <si>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</si>
  <si>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</si>
  <si>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</si>
  <si>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</si>
  <si>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</si>
  <si>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</si>
  <si>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</si>
  <si>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</si>
  <si>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</si>
  <si>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</si>
  <si>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</si>
  <si>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</si>
  <si>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</si>
  <si>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</si>
  <si>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</si>
  <si>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</si>
  <si>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</si>
  <si>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</si>
  <si>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</si>
  <si>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</si>
  <si>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</si>
  <si>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</si>
  <si>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</si>
  <si>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</si>
  <si>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</si>
  <si>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</si>
  <si>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</si>
  <si>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</si>
  <si>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</si>
  <si>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</si>
  <si>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</si>
  <si>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</si>
  <si>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</si>
  <si>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</si>
  <si>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</si>
  <si>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</si>
  <si>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</si>
  <si>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</si>
  <si>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</si>
  <si>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</si>
  <si>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</si>
  <si>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</si>
  <si>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</si>
  <si>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</si>
  <si>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</si>
  <si>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</si>
  <si>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</si>
  <si>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</si>
  <si>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</si>
  <si>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</si>
  <si>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</si>
  <si>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</si>
  <si>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</si>
  <si>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</si>
  <si>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</si>
  <si>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</si>
  <si>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</si>
  <si>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</si>
  <si>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</si>
  <si>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</si>
  <si>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</si>
  <si>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</si>
  <si>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</si>
  <si>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</si>
  <si>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</si>
  <si>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</si>
  <si>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</si>
  <si>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</si>
  <si>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</si>
  <si>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</si>
  <si>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</si>
  <si>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</si>
  <si>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</si>
  <si>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</si>
  <si>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</si>
  <si>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</si>
  <si>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</si>
  <si>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</si>
  <si>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</si>
  <si>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</si>
  <si>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</si>
  <si>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</si>
  <si>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</si>
  <si>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</si>
  <si>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</si>
  <si>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</si>
  <si>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</si>
  <si>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</si>
  <si>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</si>
  <si>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</si>
  <si>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</si>
  <si>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</si>
  <si>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</si>
  <si>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</si>
  <si>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</si>
  <si>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</si>
  <si>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</si>
  <si>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</si>
  <si>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</si>
  <si>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</si>
  <si>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</si>
  <si>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</si>
  <si>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</si>
  <si>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</si>
  <si>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</si>
  <si>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</si>
  <si>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</si>
  <si>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</si>
  <si>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</si>
  <si>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</si>
  <si>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</si>
  <si>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</si>
  <si>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</si>
  <si>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</si>
  <si>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</si>
  <si>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</si>
  <si>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</si>
  <si>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</si>
  <si>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</si>
  <si>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</si>
  <si>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</si>
  <si>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</si>
  <si>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</si>
  <si>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</si>
  <si>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</si>
  <si>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</si>
  <si>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</si>
  <si>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</si>
  <si>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</si>
  <si>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</si>
  <si>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</si>
  <si>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</si>
  <si>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</si>
  <si>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</si>
  <si>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</si>
  <si>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</si>
  <si>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</si>
  <si>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</si>
  <si>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</si>
  <si>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</si>
  <si>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</si>
  <si>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</si>
  <si>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</si>
  <si>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</si>
  <si>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</si>
  <si>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</si>
  <si>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</si>
  <si>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</si>
  <si>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</si>
  <si>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</si>
  <si>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</si>
  <si>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</si>
  <si>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</si>
  <si>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</si>
  <si>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</si>
  <si>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</si>
  <si>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</si>
  <si>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</si>
  <si>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</si>
  <si>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</si>
  <si>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</si>
  <si>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</si>
  <si>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</si>
  <si>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</si>
  <si>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</si>
  <si>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</si>
  <si>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</si>
  <si>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</si>
  <si>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</si>
  <si>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</si>
  <si>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</si>
  <si>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</si>
  <si>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</si>
  <si>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</si>
  <si>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</si>
  <si>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</si>
  <si>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</si>
  <si>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</si>
  <si>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</si>
  <si>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</si>
  <si>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</si>
  <si>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</si>
  <si>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</si>
  <si>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</si>
  <si>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</si>
  <si>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</si>
  <si>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</si>
  <si>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</si>
  <si>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</si>
  <si>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</si>
  <si>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</si>
  <si>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</si>
  <si>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</si>
  <si>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</si>
  <si>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</si>
  <si>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</si>
  <si>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</si>
  <si>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</si>
  <si>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</si>
  <si>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</si>
  <si>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</si>
  <si>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</si>
  <si>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</si>
  <si>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</si>
  <si>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</si>
  <si>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</si>
  <si>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</si>
  <si>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</si>
  <si>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</si>
  <si>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</si>
  <si>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</si>
  <si>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</si>
  <si>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</si>
  <si>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</si>
  <si>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</si>
  <si>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</si>
  <si>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</si>
  <si>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</si>
  <si>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</si>
  <si>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</si>
  <si>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</si>
  <si>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</si>
  <si>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</si>
  <si>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</si>
  <si>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</si>
  <si>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</si>
  <si>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</si>
  <si>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</si>
  <si>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</si>
  <si>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</si>
  <si>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</si>
  <si>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</si>
  <si>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</si>
  <si>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</si>
  <si>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</si>
  <si>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</si>
  <si>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</si>
  <si>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</si>
  <si>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</si>
  <si>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</si>
  <si>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</si>
  <si>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</si>
  <si>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</si>
  <si>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</si>
  <si>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</si>
  <si>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</si>
  <si>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</si>
  <si>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</si>
  <si>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</si>
  <si>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</si>
  <si>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</si>
  <si>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</si>
  <si>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</si>
  <si>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</si>
  <si>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</si>
  <si>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</si>
  <si>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</si>
  <si>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</si>
  <si>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</si>
  <si>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</si>
  <si>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</si>
  <si>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</si>
  <si>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</si>
  <si>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</si>
  <si>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</si>
  <si>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</si>
  <si>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</si>
  <si>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</si>
  <si>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</si>
  <si>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</si>
  <si>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</si>
  <si>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</si>
  <si>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</si>
  <si>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</si>
  <si>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</si>
  <si>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</si>
  <si>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</si>
  <si>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</si>
  <si>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</si>
  <si>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</si>
  <si>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</si>
  <si>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</si>
  <si>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</si>
  <si>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</si>
  <si>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</si>
  <si>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</si>
  <si>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</si>
  <si>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</si>
  <si>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</si>
  <si>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</si>
  <si>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</si>
  <si>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</si>
  <si>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</si>
  <si>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</si>
  <si>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</si>
  <si>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</si>
  <si>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</si>
  <si>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</si>
  <si>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</si>
  <si>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</si>
  <si>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</si>
  <si>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</si>
  <si>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</si>
  <si>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</si>
  <si>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</si>
  <si>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</si>
  <si>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</si>
  <si>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</si>
  <si>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</si>
  <si>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</si>
  <si>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</si>
  <si>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</si>
  <si>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</si>
  <si>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</si>
  <si>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</si>
  <si>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</si>
  <si>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</si>
  <si>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</si>
  <si>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</si>
  <si>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</si>
  <si>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</si>
  <si>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</si>
  <si>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</si>
  <si>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</si>
  <si>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</si>
  <si>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</si>
  <si>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</si>
  <si>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</si>
  <si>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</si>
  <si>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</si>
  <si>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</si>
  <si>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</si>
  <si>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</si>
  <si>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</si>
  <si>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</si>
  <si>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</si>
  <si>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</si>
  <si>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</si>
  <si>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</si>
  <si>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</si>
  <si>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</si>
  <si>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</si>
  <si>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</si>
  <si>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</si>
  <si>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</si>
  <si>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</si>
  <si>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</si>
  <si>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</si>
  <si>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</si>
  <si>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</si>
  <si>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</si>
  <si>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</si>
  <si>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</si>
  <si>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</si>
  <si>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</si>
  <si>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</si>
  <si>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</si>
  <si>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</si>
  <si>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</si>
  <si>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</si>
  <si>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</si>
  <si>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</si>
  <si>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</si>
  <si>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</si>
  <si>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</si>
  <si>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</si>
  <si>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</si>
  <si>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</si>
  <si>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</si>
  <si>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</si>
  <si>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</si>
  <si>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</si>
  <si>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</si>
  <si>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</si>
  <si>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</si>
  <si>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</si>
  <si>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</si>
  <si>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</si>
  <si>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</si>
  <si>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</si>
  <si>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</si>
  <si>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</si>
  <si>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</si>
  <si>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</si>
  <si>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</si>
  <si>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</si>
  <si>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</si>
  <si>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</si>
  <si>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</si>
  <si>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</si>
  <si>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</si>
  <si>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</si>
  <si>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</si>
  <si>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</si>
  <si>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</si>
  <si>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</si>
  <si>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</si>
  <si>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</si>
  <si>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</si>
  <si>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</si>
  <si>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</si>
  <si>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</si>
  <si>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</si>
  <si>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</si>
  <si>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</si>
  <si>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</si>
  <si>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</si>
  <si>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</si>
  <si>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</si>
  <si>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</si>
  <si>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</si>
  <si>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</si>
  <si>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</si>
  <si>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</si>
  <si>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</si>
  <si>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</si>
  <si>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</si>
  <si>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</si>
  <si>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</si>
  <si>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</si>
  <si>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</si>
  <si>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</si>
  <si>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</si>
  <si>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</si>
  <si>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</si>
  <si>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</si>
  <si>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</si>
  <si>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</si>
  <si>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</si>
  <si>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</si>
  <si>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</si>
  <si>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</si>
  <si>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</si>
  <si>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</si>
  <si>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</si>
  <si>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</si>
  <si>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</si>
  <si>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</si>
  <si>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</si>
  <si>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</si>
  <si>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</si>
  <si>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</si>
  <si>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</si>
  <si>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</si>
  <si>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</si>
  <si>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</si>
  <si>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</si>
  <si>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</si>
  <si>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</si>
  <si>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</si>
  <si>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</si>
  <si>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</si>
  <si>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</si>
  <si>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</si>
  <si>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</si>
  <si>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</si>
  <si>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</si>
  <si>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</si>
  <si>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</si>
  <si>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</si>
  <si>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</si>
  <si>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</si>
  <si>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</si>
  <si>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</si>
  <si>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</si>
  <si>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</si>
  <si>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</si>
  <si>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</si>
  <si>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</si>
  <si>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</si>
  <si>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</si>
  <si>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</si>
  <si>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</si>
  <si>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</si>
  <si>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</si>
  <si>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</si>
  <si>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</si>
  <si>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</si>
  <si>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</si>
  <si>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</si>
  <si>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</si>
  <si>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</si>
  <si>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</si>
  <si>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</si>
  <si>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</si>
  <si>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</si>
  <si>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</si>
  <si>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</si>
  <si>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</si>
  <si>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</si>
  <si>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</si>
  <si>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</si>
  <si>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</si>
  <si>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</si>
  <si>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</si>
  <si>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</si>
  <si>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</si>
  <si>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</si>
  <si>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</si>
  <si>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</si>
  <si>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</si>
  <si>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</si>
  <si>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</si>
  <si>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</si>
  <si>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</si>
  <si>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</si>
  <si>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</si>
  <si>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</si>
  <si>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</si>
  <si>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</si>
  <si>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</si>
  <si>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</si>
  <si>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</si>
  <si>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</si>
  <si>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</si>
  <si>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</si>
  <si>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</si>
  <si>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</si>
  <si>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</si>
  <si>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</si>
  <si>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</si>
  <si>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</si>
  <si>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</si>
  <si>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</si>
  <si>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</si>
  <si>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</si>
  <si>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</si>
  <si>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</si>
  <si>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</si>
  <si>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</si>
  <si>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</si>
  <si>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</si>
  <si>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</si>
  <si>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</si>
  <si>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</si>
  <si>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</si>
  <si>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</si>
  <si>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</si>
  <si>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</si>
  <si>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</si>
  <si>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</si>
  <si>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</si>
  <si>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</si>
  <si>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</si>
  <si>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</si>
  <si>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</si>
  <si>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</si>
  <si>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</si>
  <si>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</si>
  <si>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</si>
  <si>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</si>
  <si>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</si>
  <si>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</si>
  <si>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</si>
  <si>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</si>
  <si>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</si>
  <si>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</si>
  <si>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</si>
  <si>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</si>
  <si>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</si>
  <si>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</si>
  <si>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</si>
  <si>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</si>
  <si>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</si>
  <si>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</si>
  <si>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</si>
  <si>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</si>
  <si>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</si>
  <si>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</si>
  <si>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</si>
  <si>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</si>
  <si>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</si>
  <si>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</si>
  <si>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</si>
  <si>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</si>
  <si>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</si>
  <si>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</si>
  <si>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</si>
  <si>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</si>
  <si>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</si>
  <si>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</si>
  <si>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</si>
  <si>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</si>
  <si>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</si>
  <si>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</si>
  <si>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</si>
  <si>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</si>
  <si>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</si>
  <si>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</si>
  <si>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</si>
  <si>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</si>
  <si>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</si>
  <si>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</si>
  <si>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</si>
  <si>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</si>
  <si>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</si>
  <si>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</si>
  <si>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</si>
  <si>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</si>
  <si>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</si>
  <si>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</si>
  <si>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</si>
  <si>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</si>
  <si>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</si>
  <si>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</si>
  <si>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</si>
  <si>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</si>
  <si>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</si>
  <si>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</si>
  <si>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</si>
  <si>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</si>
  <si>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</si>
  <si>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</si>
  <si>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</si>
  <si>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</si>
  <si>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</si>
  <si>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</si>
  <si>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</si>
  <si>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</si>
  <si>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</si>
  <si>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</si>
  <si>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</si>
  <si>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</si>
  <si>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</si>
  <si>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</si>
  <si>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</si>
  <si>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</si>
  <si>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</si>
  <si>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</si>
  <si>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</si>
  <si>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</si>
  <si>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</si>
  <si>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</si>
  <si>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</si>
  <si>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</si>
  <si>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</si>
  <si>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</si>
  <si>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</si>
  <si>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</si>
  <si>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</si>
  <si>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</si>
  <si>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</si>
  <si>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</si>
  <si>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</si>
  <si>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</si>
  <si>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</si>
  <si>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</si>
  <si>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</si>
  <si>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</si>
  <si>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</si>
  <si>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</si>
  <si>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</si>
  <si>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</si>
  <si>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</si>
  <si>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</si>
  <si>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</si>
  <si>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</si>
  <si>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</si>
  <si>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</si>
  <si>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</si>
  <si>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</si>
  <si>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</si>
  <si>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</si>
  <si>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</si>
  <si>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</si>
  <si>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</si>
  <si>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</si>
  <si>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</si>
  <si>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</si>
  <si>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</si>
  <si>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</si>
  <si>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</si>
  <si>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</si>
  <si>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</si>
  <si>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</si>
  <si>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</si>
  <si>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</si>
  <si>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</si>
  <si>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</si>
  <si>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</si>
  <si>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</si>
  <si>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</si>
  <si>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</si>
  <si>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</si>
  <si>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</si>
  <si>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</si>
  <si>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</si>
  <si>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</si>
  <si>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</si>
  <si>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</si>
  <si>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</si>
  <si>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</si>
  <si>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</si>
  <si>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</si>
  <si>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</si>
  <si>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</si>
  <si>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</si>
  <si>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</si>
  <si>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</si>
  <si>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</si>
  <si>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</si>
  <si>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</si>
  <si>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</si>
  <si>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</si>
  <si>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</si>
  <si>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</si>
  <si>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</si>
  <si>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</si>
  <si>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</si>
  <si>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</si>
  <si>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</si>
  <si>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</si>
  <si>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</si>
  <si>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</si>
  <si>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</si>
  <si>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</si>
  <si>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</si>
  <si>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</si>
  <si>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</si>
  <si>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</si>
  <si>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</si>
  <si>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</si>
  <si>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</si>
  <si>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</si>
  <si>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</si>
  <si>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</si>
  <si>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</si>
  <si>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</si>
  <si>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</si>
  <si>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</si>
  <si>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</si>
  <si>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</si>
  <si>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</si>
  <si>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</si>
  <si>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</si>
  <si>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</si>
  <si>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</si>
  <si>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</si>
  <si>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</si>
  <si>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</si>
  <si>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</si>
  <si>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</si>
  <si>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</si>
  <si>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</si>
  <si>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</si>
  <si>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</si>
  <si>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</si>
  <si>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</si>
  <si>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</si>
  <si>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</si>
  <si>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</si>
  <si>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</si>
  <si>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</si>
  <si>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</si>
  <si>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</si>
  <si>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</si>
  <si>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</si>
  <si>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</si>
  <si>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</si>
  <si>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</si>
  <si>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</si>
  <si>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</si>
  <si>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</si>
  <si>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</si>
  <si>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</si>
  <si>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</si>
  <si>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</si>
  <si>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</si>
  <si>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</si>
  <si>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</si>
  <si>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</si>
  <si>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</si>
  <si>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</si>
  <si>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</si>
  <si>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</si>
  <si>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</si>
  <si>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</si>
  <si>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</si>
  <si>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</si>
  <si>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</si>
  <si>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</si>
  <si>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</si>
  <si>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</si>
  <si>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</si>
  <si>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</si>
  <si>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</si>
  <si>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</si>
  <si>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</si>
  <si>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</si>
  <si>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</si>
  <si>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</si>
  <si>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</si>
  <si>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</si>
  <si>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</si>
  <si>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</si>
  <si>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</si>
  <si>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</si>
  <si>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</si>
  <si>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</si>
  <si>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</si>
  <si>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</si>
  <si>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</si>
  <si>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</si>
  <si>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</si>
  <si>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</si>
  <si>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</si>
  <si>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</si>
  <si>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</si>
  <si>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</si>
  <si>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</si>
  <si>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</si>
  <si>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</si>
  <si>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</si>
  <si>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</si>
  <si>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</si>
  <si>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</si>
  <si>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</si>
  <si>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</si>
  <si>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</si>
  <si>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</si>
  <si>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</si>
  <si>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</si>
  <si>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</si>
  <si>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</si>
  <si>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</si>
  <si>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</si>
  <si>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</si>
  <si>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</si>
  <si>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</si>
  <si>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</si>
  <si>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</si>
  <si>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</si>
  <si>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</si>
  <si>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</si>
  <si>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</si>
  <si>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</si>
  <si>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</si>
  <si>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</si>
  <si>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</si>
  <si>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</si>
  <si>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</si>
  <si>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</si>
  <si>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</si>
  <si>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</si>
  <si>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</si>
  <si>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</si>
  <si>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</si>
  <si>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</si>
  <si>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</si>
  <si>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</si>
  <si>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</si>
  <si>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</si>
  <si>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</si>
  <si>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</si>
  <si>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</si>
  <si>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</si>
  <si>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</si>
  <si>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</si>
  <si>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</si>
  <si>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</si>
  <si>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</si>
  <si>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</si>
  <si>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</si>
  <si>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</si>
  <si>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</si>
  <si>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</si>
  <si>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</si>
  <si>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</si>
  <si>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</si>
  <si>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</si>
  <si>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</si>
  <si>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</si>
  <si>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</si>
  <si>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</si>
  <si>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</si>
  <si>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</si>
  <si>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</si>
  <si>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</si>
  <si>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</si>
  <si>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</si>
  <si>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</si>
  <si>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</si>
  <si>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</si>
  <si>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</si>
  <si>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</si>
  <si>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</si>
  <si>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</si>
  <si>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</si>
  <si>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</si>
  <si>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</si>
  <si>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</si>
  <si>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</si>
  <si>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</si>
  <si>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</si>
  <si>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</si>
  <si>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</si>
  <si>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</si>
  <si>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</si>
  <si>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</si>
  <si>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</si>
  <si>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</si>
  <si>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</si>
  <si>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</si>
  <si>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</si>
  <si>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</si>
  <si>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</si>
  <si>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</si>
  <si>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</si>
  <si>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</si>
  <si>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</si>
  <si>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</si>
  <si>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</si>
  <si>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</si>
  <si>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</si>
  <si>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</si>
  <si>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</si>
  <si>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</si>
  <si>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</si>
  <si>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</si>
  <si>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</si>
  <si>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</si>
  <si>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</si>
  <si>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</si>
  <si>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</si>
  <si>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</si>
  <si>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</si>
  <si>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</si>
  <si>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</si>
  <si>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</si>
  <si>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</si>
  <si>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</si>
  <si>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</si>
  <si>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</si>
  <si>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</si>
  <si>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</si>
  <si>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</si>
  <si>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</si>
  <si>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</si>
  <si>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</si>
  <si>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</si>
  <si>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</si>
  <si>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</si>
  <si>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</si>
  <si>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</si>
  <si>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</si>
  <si>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</si>
  <si>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</si>
  <si>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</si>
  <si>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</si>
  <si>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</si>
  <si>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</si>
  <si>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</si>
  <si>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</si>
  <si>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</si>
  <si>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</si>
  <si>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</si>
  <si>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</si>
  <si>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</si>
  <si>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</si>
  <si>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</si>
  <si>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</si>
  <si>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</si>
  <si>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</si>
  <si>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</si>
  <si>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</si>
  <si>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</si>
  <si>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</si>
  <si>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</si>
  <si>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</si>
  <si>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</si>
  <si>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</si>
  <si>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</si>
  <si>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</si>
  <si>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</si>
  <si>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</si>
  <si>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</si>
  <si>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</si>
  <si>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</si>
  <si>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</si>
  <si>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</si>
  <si>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</si>
  <si>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</si>
  <si>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</si>
  <si>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</si>
  <si>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</si>
  <si>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</si>
  <si>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</si>
  <si>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</si>
  <si>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</si>
  <si>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</si>
  <si>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</si>
  <si>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</si>
  <si>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</si>
  <si>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</si>
  <si>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</si>
  <si>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</si>
  <si>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</si>
  <si>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</si>
  <si>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</si>
  <si>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</si>
  <si>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</si>
  <si>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</si>
  <si>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</si>
  <si>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</si>
  <si>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</si>
  <si>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</si>
  <si>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</si>
  <si>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</si>
  <si>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</si>
  <si>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</si>
  <si>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</si>
  <si>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</si>
  <si>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</si>
  <si>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</si>
  <si>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</si>
  <si>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</si>
  <si>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</si>
  <si>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</si>
  <si>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</si>
  <si>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</si>
  <si>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</si>
  <si>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</si>
  <si>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</si>
  <si>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</si>
  <si>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</si>
  <si>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</si>
  <si>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</si>
  <si>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</si>
  <si>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</si>
  <si>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</si>
  <si>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</si>
  <si>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</si>
  <si>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</si>
  <si>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</si>
  <si>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</si>
  <si>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</si>
  <si>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</si>
  <si>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</si>
  <si>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</si>
  <si>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</si>
  <si>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</si>
  <si>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</si>
  <si>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</si>
  <si>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</si>
  <si>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</si>
  <si>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</si>
  <si>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</si>
  <si>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</si>
  <si>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</si>
  <si>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</si>
  <si>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</si>
  <si>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</si>
  <si>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</si>
  <si>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</si>
  <si>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</si>
  <si>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</si>
  <si>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</si>
  <si>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</si>
  <si>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</si>
  <si>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</si>
  <si>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</si>
  <si>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</si>
  <si>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</si>
  <si>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</si>
  <si>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</si>
  <si>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</si>
  <si>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</si>
  <si>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</si>
  <si>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</si>
  <si>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</si>
  <si>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</si>
  <si>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</si>
  <si>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</si>
  <si>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</si>
  <si>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</si>
  <si>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</si>
  <si>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</si>
  <si>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</si>
  <si>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</si>
  <si>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</si>
  <si>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</si>
  <si>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</si>
  <si>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</si>
  <si>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</si>
  <si>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</si>
  <si>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</si>
  <si>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</si>
  <si>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</si>
  <si>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</si>
  <si>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</si>
  <si>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</si>
  <si>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</si>
  <si>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</si>
  <si>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</si>
  <si>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</si>
  <si>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</si>
  <si>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</si>
  <si>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</si>
  <si>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</si>
  <si>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</si>
  <si>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</si>
  <si>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</si>
  <si>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</si>
  <si>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</si>
  <si>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</si>
  <si>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</si>
  <si>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</si>
  <si>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</si>
  <si>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</si>
  <si>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</si>
  <si>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</si>
  <si>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</si>
  <si>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</si>
  <si>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</si>
  <si>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</si>
  <si>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</si>
  <si>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</si>
  <si>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</si>
  <si>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</si>
  <si>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</si>
  <si>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</si>
  <si>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</si>
  <si>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</si>
  <si>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</si>
  <si>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</si>
  <si>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</si>
  <si>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</si>
  <si>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</si>
  <si>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</si>
  <si>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</si>
  <si>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</si>
  <si>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</si>
  <si>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</si>
  <si>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</si>
  <si>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</si>
  <si>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</si>
  <si>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</si>
  <si>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</si>
  <si>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</si>
  <si>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</si>
  <si>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</si>
  <si>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</si>
  <si>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</si>
  <si>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</si>
  <si>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</si>
  <si>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</si>
  <si>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</si>
  <si>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</si>
  <si>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</si>
  <si>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</si>
  <si>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</si>
  <si>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</si>
  <si>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</si>
  <si>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</si>
  <si>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</si>
  <si>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</si>
  <si>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</si>
  <si>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</si>
  <si>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</si>
  <si>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</si>
  <si>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</si>
  <si>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</si>
  <si>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</si>
  <si>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</si>
  <si>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</si>
  <si>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</si>
  <si>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</si>
  <si>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</si>
  <si>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</si>
  <si>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</si>
  <si>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</si>
  <si>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</si>
  <si>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</si>
  <si>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</si>
  <si>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</si>
  <si>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</si>
  <si>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</si>
  <si>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</si>
  <si>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</si>
  <si>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</si>
  <si>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</si>
  <si>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</si>
  <si>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</si>
  <si>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</si>
  <si>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</si>
  <si>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</si>
  <si>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</si>
  <si>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</si>
  <si>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</si>
  <si>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</si>
  <si>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</si>
  <si>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</si>
  <si>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</si>
  <si>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</si>
  <si>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</si>
  <si>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</si>
  <si>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</si>
  <si>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</si>
  <si>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</si>
  <si>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</si>
  <si>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</si>
  <si>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</si>
  <si>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</si>
  <si>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</si>
  <si>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</si>
  <si>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</si>
  <si>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</si>
  <si>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</si>
  <si>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</si>
  <si>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</si>
  <si>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</si>
  <si>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</si>
  <si>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</si>
  <si>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</si>
  <si>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</si>
  <si>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</si>
  <si>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</si>
  <si>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</si>
  <si>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</si>
  <si>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</si>
  <si>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</si>
  <si>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</si>
  <si>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</si>
  <si>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</si>
  <si>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</si>
  <si>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</si>
  <si>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</si>
  <si>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</si>
  <si>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</si>
  <si>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</si>
  <si>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</si>
  <si>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</si>
  <si>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</si>
  <si>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</si>
  <si>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</si>
  <si>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</si>
  <si>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</si>
  <si>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</si>
  <si>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</si>
  <si>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</si>
  <si>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</si>
  <si>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</si>
  <si>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</si>
  <si>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</si>
  <si>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</si>
  <si>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</si>
  <si>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</si>
  <si>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</si>
  <si>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</si>
  <si>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</si>
  <si>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</si>
  <si>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</si>
  <si>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</si>
  <si>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</si>
  <si>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</si>
  <si>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</si>
  <si>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</si>
  <si>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</si>
  <si>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</si>
  <si>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</si>
  <si>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</si>
  <si>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</si>
  <si>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</si>
  <si>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</si>
  <si>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</si>
  <si>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</si>
  <si>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</si>
  <si>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</si>
  <si>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</si>
  <si>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</si>
  <si>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</si>
  <si>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</si>
  <si>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</si>
  <si>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</si>
  <si>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</si>
  <si>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</si>
  <si>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</si>
  <si>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</si>
  <si>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</si>
  <si>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</si>
  <si>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</si>
  <si>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</si>
  <si>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</si>
  <si>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</si>
  <si>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</si>
  <si>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</si>
  <si>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</si>
  <si>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</si>
  <si>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</si>
  <si>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</si>
  <si>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</si>
  <si>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</si>
  <si>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</si>
  <si>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</si>
  <si>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</si>
  <si>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</si>
  <si>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</si>
  <si>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</si>
  <si>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</si>
  <si>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</si>
  <si>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</si>
  <si>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</si>
  <si>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</si>
  <si>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</si>
  <si>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</si>
  <si>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</si>
  <si>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</si>
  <si>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</si>
  <si>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</si>
  <si>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</si>
  <si>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</si>
  <si>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</si>
  <si>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</si>
  <si>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</si>
  <si>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</si>
  <si>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</si>
  <si>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</si>
  <si>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</si>
  <si>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</si>
  <si>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</si>
  <si>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</si>
  <si>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</si>
  <si>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</si>
  <si>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</si>
  <si>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</si>
  <si>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</si>
  <si>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</si>
  <si>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</si>
  <si>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</si>
  <si>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</si>
  <si>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</si>
  <si>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</si>
  <si>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</si>
  <si>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</si>
  <si>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</si>
  <si>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</si>
  <si>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</si>
  <si>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</si>
  <si>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</si>
  <si>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</si>
  <si>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</si>
  <si>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</si>
  <si>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</si>
  <si>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</si>
  <si>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</si>
  <si>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</si>
  <si>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</si>
  <si>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</si>
  <si>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</si>
  <si>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</si>
  <si>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</si>
  <si>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</si>
  <si>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</si>
  <si>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</si>
  <si>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</si>
  <si>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</si>
  <si>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</si>
  <si>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</si>
  <si>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</si>
  <si>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</si>
  <si>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</si>
  <si>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</si>
  <si>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</si>
  <si>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</si>
  <si>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</si>
  <si>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</si>
  <si>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</si>
  <si>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</si>
  <si>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</si>
  <si>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</si>
  <si>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</si>
  <si>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</si>
  <si>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</si>
  <si>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</si>
  <si>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</si>
  <si>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</si>
  <si>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</si>
  <si>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</si>
  <si>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</si>
  <si>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</si>
  <si>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</si>
  <si>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</si>
  <si>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</si>
  <si>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</si>
  <si>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</si>
  <si>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</si>
  <si>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</si>
  <si>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</si>
  <si>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</si>
  <si>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</si>
  <si>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</si>
  <si>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</si>
  <si>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</si>
  <si>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</si>
  <si>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</si>
  <si>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</si>
  <si>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</si>
  <si>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</si>
  <si>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</si>
  <si>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</si>
  <si>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</si>
  <si>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</si>
  <si>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</si>
  <si>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</si>
  <si>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</si>
  <si>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</si>
  <si>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</si>
  <si>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</si>
  <si>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</si>
  <si>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</si>
  <si>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</si>
  <si>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</si>
  <si>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</si>
  <si>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</si>
  <si>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</si>
  <si>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</si>
  <si>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</si>
  <si>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</si>
  <si>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</si>
  <si>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</si>
  <si>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</si>
  <si>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</si>
  <si>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</si>
  <si>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</si>
  <si>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</si>
  <si>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</si>
  <si>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</si>
  <si>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</si>
  <si>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</si>
  <si>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</si>
  <si>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</si>
  <si>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</si>
  <si>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</si>
  <si>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</si>
  <si>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</si>
  <si>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</si>
  <si>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</si>
  <si>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</si>
  <si>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</si>
  <si>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</si>
  <si>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</si>
  <si>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</si>
  <si>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</si>
  <si>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</si>
  <si>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</si>
  <si>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</si>
  <si>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</si>
  <si>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</si>
  <si>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</si>
  <si>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</si>
  <si>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</si>
  <si>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</si>
  <si>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</si>
  <si>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</si>
  <si>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</si>
  <si>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</si>
  <si>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</si>
  <si>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</si>
  <si>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</si>
  <si>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</si>
  <si>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</si>
  <si>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</si>
  <si>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</si>
  <si>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</si>
  <si>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</si>
  <si>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</si>
  <si>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</si>
  <si>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</si>
  <si>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</si>
  <si>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</si>
  <si>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</si>
  <si>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</si>
  <si>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</si>
  <si>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</si>
  <si>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</si>
  <si>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</si>
  <si>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</si>
  <si>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</si>
  <si>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</si>
  <si>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</si>
  <si>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</si>
  <si>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</si>
  <si>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</si>
  <si>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</si>
  <si>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</si>
  <si>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</si>
  <si>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</si>
  <si>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</si>
  <si>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</si>
  <si>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</si>
  <si>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</si>
  <si>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</si>
  <si>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</si>
  <si>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</si>
  <si>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</si>
  <si>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</si>
  <si>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</si>
  <si>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</si>
  <si>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</si>
  <si>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</si>
  <si>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</si>
  <si>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</si>
  <si>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</si>
  <si>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</si>
  <si>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</si>
  <si>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</si>
  <si>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</si>
  <si>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</si>
  <si>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</si>
  <si>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</si>
  <si>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</si>
  <si>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</si>
  <si>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</si>
  <si>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</si>
  <si>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</si>
  <si>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</si>
  <si>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</si>
  <si>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</si>
  <si>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</si>
  <si>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</si>
  <si>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</si>
  <si>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</si>
  <si>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</si>
  <si>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</si>
  <si>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</si>
  <si>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</si>
  <si>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</si>
  <si>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</si>
  <si>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</si>
  <si>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</si>
  <si>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</si>
  <si>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</si>
  <si>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</si>
  <si>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</si>
  <si>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</si>
  <si>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</si>
  <si>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</si>
  <si>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</si>
  <si>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</si>
  <si>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</si>
  <si>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</si>
  <si>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</si>
  <si>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</si>
  <si>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</si>
  <si>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</si>
  <si>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</si>
  <si>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</si>
  <si>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</si>
  <si>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</si>
  <si>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</si>
  <si>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</si>
  <si>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</si>
  <si>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</si>
  <si>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</si>
  <si>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</si>
  <si>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</si>
  <si>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</si>
  <si>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</si>
  <si>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</si>
  <si>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</si>
  <si>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</si>
  <si>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</si>
  <si>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</si>
  <si>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</si>
  <si>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</si>
  <si>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</si>
  <si>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</si>
  <si>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</si>
  <si>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</si>
  <si>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</si>
  <si>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</si>
  <si>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</si>
  <si>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</si>
  <si>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</si>
  <si>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</si>
  <si>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</si>
  <si>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</si>
  <si>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</si>
  <si>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</si>
  <si>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</si>
  <si>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</si>
  <si>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</si>
  <si>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</si>
  <si>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</si>
  <si>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</si>
  <si>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</si>
  <si>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</si>
  <si>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</si>
  <si>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</si>
  <si>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</si>
  <si>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</si>
  <si>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</si>
  <si>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</si>
  <si>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</si>
  <si>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</si>
  <si>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</si>
  <si>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</si>
  <si>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</si>
  <si>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</si>
  <si>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</si>
  <si>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</si>
  <si>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</si>
  <si>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</si>
  <si>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</si>
  <si>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</si>
  <si>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</si>
  <si>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</si>
  <si>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</si>
  <si>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</si>
  <si>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</si>
  <si>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</si>
  <si>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</si>
  <si>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</si>
  <si>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</si>
  <si>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</si>
  <si>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</si>
  <si>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</si>
  <si>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</si>
  <si>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</si>
  <si>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</si>
  <si>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</si>
  <si>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</si>
  <si>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</si>
  <si>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</si>
  <si>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</si>
  <si>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</si>
  <si>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</si>
  <si>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</si>
  <si>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</si>
  <si>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</si>
  <si>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</si>
  <si>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</si>
  <si>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</si>
  <si>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</si>
  <si>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</si>
  <si>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</si>
  <si>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</si>
  <si>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</si>
  <si>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</si>
  <si>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</si>
  <si>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</si>
  <si>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</si>
  <si>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</si>
  <si>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</si>
  <si>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</si>
  <si>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</si>
  <si>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</si>
  <si>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</si>
  <si>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</si>
  <si>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</si>
  <si>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</si>
  <si>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</si>
  <si>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</si>
  <si>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</si>
  <si>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</si>
  <si>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</si>
  <si>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</si>
  <si>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</si>
  <si>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</si>
  <si>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</si>
  <si>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</si>
  <si>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</si>
  <si>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</si>
  <si>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</si>
  <si>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</si>
  <si>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</si>
  <si>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</si>
  <si>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</si>
  <si>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</si>
  <si>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</si>
  <si>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</si>
  <si>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</si>
  <si>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</si>
  <si>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</si>
  <si>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</si>
  <si>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</si>
  <si>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</si>
  <si>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</si>
  <si>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</si>
  <si>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</si>
  <si>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</si>
  <si>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</si>
  <si>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</si>
  <si>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</si>
  <si>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</si>
  <si>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</si>
  <si>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</si>
  <si>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</si>
  <si>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</si>
  <si>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</si>
  <si>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</si>
  <si>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</si>
  <si>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</si>
  <si>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</si>
  <si>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</si>
  <si>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</si>
  <si>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</si>
  <si>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</si>
  <si>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</si>
  <si>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</si>
  <si>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</si>
  <si>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</si>
  <si>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</si>
  <si>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</si>
  <si>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</si>
  <si>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</si>
  <si>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</si>
  <si>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</si>
  <si>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</si>
  <si>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</si>
  <si>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</si>
  <si>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</si>
  <si>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</si>
  <si>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</si>
  <si>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</si>
  <si>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</si>
  <si>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</si>
  <si>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</si>
  <si>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</si>
  <si>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</si>
  <si>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</si>
  <si>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</si>
  <si>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</si>
  <si>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</si>
  <si>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</si>
  <si>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</si>
  <si>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</si>
  <si>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</si>
  <si>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</si>
  <si>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</si>
  <si>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</si>
  <si>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</si>
  <si>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</si>
  <si>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</si>
  <si>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</si>
  <si>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</si>
  <si>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</si>
  <si>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</si>
  <si>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</si>
  <si>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</si>
  <si>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</si>
  <si>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</si>
  <si>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</si>
  <si>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</si>
  <si>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</si>
  <si>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</si>
  <si>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</si>
  <si>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</si>
  <si>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</si>
  <si>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</si>
  <si>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</si>
  <si>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</si>
  <si>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</si>
  <si>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</si>
  <si>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</si>
  <si>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</si>
  <si>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</si>
  <si>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</si>
  <si>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</si>
  <si>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</si>
  <si>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</si>
  <si>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</si>
  <si>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</si>
  <si>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</si>
  <si>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</si>
  <si>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</si>
  <si>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</si>
  <si>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</si>
  <si>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</si>
  <si>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</si>
  <si>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</si>
  <si>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</si>
  <si>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</si>
  <si>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</si>
  <si>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</si>
  <si>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</si>
  <si>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</si>
  <si>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</si>
  <si>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</si>
  <si>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</si>
  <si>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</si>
  <si>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</si>
  <si>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</si>
  <si>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</si>
  <si>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</si>
  <si>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</si>
  <si>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</si>
  <si>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</si>
  <si>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</si>
  <si>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</si>
  <si>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</si>
  <si>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</si>
  <si>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</si>
  <si>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</si>
  <si>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</si>
  <si>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</si>
  <si>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</si>
  <si>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</si>
  <si>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</si>
  <si>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</si>
  <si>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</si>
  <si>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</si>
  <si>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</si>
  <si>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</si>
  <si>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</si>
  <si>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</si>
  <si>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</si>
  <si>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</si>
  <si>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</si>
  <si>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</si>
  <si>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</si>
  <si>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</si>
  <si>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</si>
  <si>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</si>
  <si>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</si>
  <si>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</si>
  <si>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</si>
  <si>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</si>
  <si>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</si>
  <si>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</si>
  <si>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</si>
  <si>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</si>
  <si>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</si>
  <si>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</si>
  <si>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</si>
  <si>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</si>
  <si>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</si>
  <si>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</si>
  <si>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</si>
  <si>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</si>
  <si>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</si>
  <si>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</si>
  <si>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</si>
  <si>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</si>
  <si>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</si>
  <si>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</si>
  <si>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</si>
  <si>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</si>
  <si>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</si>
  <si>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</si>
  <si>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</si>
  <si>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</si>
  <si>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</si>
  <si>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</si>
  <si>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</si>
  <si>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</si>
  <si>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</si>
  <si>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</si>
  <si>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</si>
  <si>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</si>
  <si>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</si>
  <si>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</si>
  <si>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</si>
  <si>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</si>
  <si>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</si>
  <si>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</si>
  <si>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</si>
  <si>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</si>
  <si>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</si>
  <si>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</si>
  <si>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</si>
  <si>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</si>
  <si>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</si>
  <si>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</si>
  <si>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</si>
  <si>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</si>
  <si>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</si>
  <si>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</si>
  <si>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</si>
  <si>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</si>
  <si>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</si>
  <si>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</si>
  <si>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</si>
  <si>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</si>
  <si>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</si>
  <si>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</si>
  <si>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</si>
  <si>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</si>
  <si>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</si>
  <si>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</si>
  <si>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</si>
  <si>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</si>
  <si>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</si>
  <si>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</si>
  <si>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</si>
  <si>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</si>
  <si>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</si>
  <si>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</si>
  <si>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</si>
  <si>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</si>
  <si>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</si>
  <si>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</si>
  <si>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</si>
  <si>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</si>
  <si>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</si>
  <si>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</si>
  <si>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</si>
  <si>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</si>
  <si>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</si>
  <si>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</si>
  <si>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</si>
  <si>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</si>
  <si>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</si>
  <si>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</si>
  <si>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</si>
  <si>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</si>
  <si>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</si>
  <si>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</si>
  <si>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</si>
  <si>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</si>
  <si>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</si>
  <si>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</si>
  <si>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</si>
  <si>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</si>
  <si>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</si>
  <si>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</si>
  <si>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</si>
  <si>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</si>
  <si>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</si>
  <si>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</si>
  <si>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</si>
  <si>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</si>
  <si>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</si>
  <si>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</si>
  <si>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</si>
  <si>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</si>
  <si>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</si>
  <si>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</si>
  <si>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</si>
  <si>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</si>
  <si>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</si>
  <si>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</si>
  <si>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</si>
  <si>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</si>
  <si>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</si>
  <si>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</si>
  <si>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</si>
  <si>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</si>
  <si>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</si>
  <si>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</si>
  <si>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</si>
  <si>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</si>
  <si>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</si>
  <si>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</si>
  <si>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</si>
  <si>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</si>
  <si>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</si>
  <si>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</si>
  <si>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</si>
  <si>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</si>
  <si>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</si>
  <si>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</si>
  <si>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</si>
  <si>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</si>
  <si>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</si>
  <si>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</si>
  <si>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</si>
  <si>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</si>
  <si>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</si>
  <si>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</si>
  <si>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</si>
  <si>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</si>
  <si>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</si>
  <si>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</si>
  <si>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</si>
  <si>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</si>
  <si>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</si>
  <si>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</si>
  <si>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</si>
  <si>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</si>
  <si>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</si>
  <si>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</si>
  <si>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</si>
  <si>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</si>
  <si>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</si>
  <si>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</si>
  <si>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</si>
  <si>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</si>
  <si>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</si>
  <si>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</si>
  <si>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</si>
  <si>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</si>
  <si>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</si>
  <si>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</si>
  <si>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</si>
  <si>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</si>
  <si>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</si>
  <si>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</si>
  <si>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</si>
  <si>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</si>
  <si>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</si>
  <si>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</si>
  <si>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</si>
  <si>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</si>
  <si>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</si>
  <si>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</si>
  <si>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</si>
  <si>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</si>
  <si>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</si>
  <si>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</si>
  <si>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</si>
  <si>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</si>
  <si>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</si>
  <si>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</si>
  <si>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</si>
  <si>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</si>
  <si>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</si>
  <si>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</si>
  <si>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</si>
  <si>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</si>
  <si>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</si>
  <si>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</si>
  <si>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</si>
  <si>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</si>
  <si>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</si>
  <si>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</si>
  <si>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</si>
  <si>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</si>
  <si>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</si>
  <si>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</si>
  <si>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</si>
  <si>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</si>
  <si>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</si>
  <si>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</si>
  <si>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</si>
  <si>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</si>
  <si>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</si>
  <si>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</si>
  <si>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</si>
  <si>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</si>
  <si>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</si>
  <si>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</si>
  <si>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</si>
  <si>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</si>
  <si>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</si>
  <si>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</si>
  <si>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</si>
  <si>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</si>
  <si>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</si>
  <si>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</si>
  <si>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</si>
  <si>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</si>
  <si>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</si>
  <si>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</si>
  <si>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</si>
  <si>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</si>
  <si>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</si>
  <si>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</si>
  <si>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</si>
  <si>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</si>
  <si>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</si>
  <si>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</si>
  <si>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</si>
  <si>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</si>
  <si>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</si>
  <si>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</si>
  <si>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</si>
  <si>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</si>
  <si>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</si>
  <si>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</si>
  <si>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</si>
  <si>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</si>
  <si>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</si>
  <si>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</si>
  <si>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</si>
  <si>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</si>
  <si>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</si>
  <si>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</si>
  <si>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</si>
  <si>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</si>
  <si>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</si>
  <si>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</si>
  <si>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</si>
  <si>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</si>
  <si>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</si>
  <si>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</si>
  <si>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</si>
  <si>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</si>
  <si>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</si>
  <si>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</si>
  <si>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</si>
  <si>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</si>
  <si>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</si>
  <si>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</si>
  <si>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</si>
  <si>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</si>
  <si>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</si>
  <si>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</si>
  <si>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</si>
  <si>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</si>
  <si>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</si>
  <si>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</si>
  <si>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</si>
  <si>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</si>
  <si>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</si>
  <si>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</si>
  <si>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</si>
  <si>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</si>
  <si>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</si>
  <si>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</si>
  <si>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</si>
  <si>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</si>
  <si>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</si>
  <si>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</si>
  <si>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</si>
  <si>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</si>
  <si>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</si>
  <si>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</si>
  <si>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</si>
  <si>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</si>
  <si>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</si>
  <si>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</si>
  <si>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</si>
  <si>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</si>
  <si>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</si>
  <si>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</si>
  <si>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</si>
  <si>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</si>
  <si>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</si>
  <si>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</si>
  <si>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</si>
  <si>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</si>
  <si>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</si>
  <si>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</si>
  <si>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</si>
  <si>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</si>
  <si>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</si>
  <si>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</si>
  <si>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</si>
  <si>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</si>
  <si>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</si>
  <si>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</si>
  <si>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</si>
  <si>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</si>
  <si>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</si>
  <si>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</si>
  <si>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</si>
  <si>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</si>
  <si>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</si>
  <si>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</si>
  <si>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</si>
  <si>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</si>
  <si>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</si>
  <si>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</si>
  <si>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</si>
  <si>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</si>
  <si>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</si>
  <si>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</si>
  <si>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</si>
  <si>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</si>
  <si>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</si>
  <si>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</si>
  <si>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</si>
  <si>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</si>
  <si>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</si>
  <si>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</si>
  <si>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</si>
  <si>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</si>
  <si>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</si>
  <si>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</si>
  <si>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</si>
  <si>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</si>
  <si>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</si>
  <si>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</si>
  <si>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</si>
  <si>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</si>
  <si>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</si>
  <si>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</si>
  <si>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</si>
  <si>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</si>
  <si>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</si>
  <si>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</si>
  <si>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</si>
  <si>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</si>
  <si>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</si>
  <si>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</si>
  <si>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</si>
  <si>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</si>
  <si>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</si>
  <si>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</si>
  <si>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</si>
  <si>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</si>
  <si>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</si>
  <si>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</si>
  <si>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</si>
  <si>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</si>
  <si>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</si>
  <si>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</si>
  <si>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</si>
  <si>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</si>
  <si>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</si>
  <si>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</si>
  <si>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</si>
  <si>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</si>
  <si>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</si>
  <si>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</si>
  <si>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</si>
  <si>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</si>
  <si>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</si>
  <si>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</si>
  <si>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</si>
  <si>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</si>
  <si>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</si>
  <si>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</si>
  <si>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</si>
  <si>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</si>
  <si>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</si>
  <si>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</si>
  <si>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</si>
  <si>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</si>
  <si>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</si>
  <si>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</si>
  <si>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</si>
  <si>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</si>
  <si>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</si>
  <si>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</si>
  <si>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</si>
  <si>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</si>
  <si>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</si>
  <si>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</si>
  <si>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</si>
  <si>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</si>
  <si>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</si>
  <si>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</si>
  <si>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</si>
  <si>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</si>
  <si>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</si>
  <si>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</si>
  <si>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</si>
  <si>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</si>
  <si>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</si>
  <si>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</si>
  <si>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</si>
  <si>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</si>
  <si>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</si>
  <si>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</si>
  <si>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</si>
  <si>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</si>
  <si>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</si>
  <si>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</si>
  <si>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</si>
  <si>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</si>
  <si>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</si>
  <si>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</si>
  <si>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</si>
  <si>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</si>
  <si>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</si>
  <si>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</si>
  <si>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</si>
  <si>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</si>
  <si>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</si>
  <si>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</si>
  <si>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</si>
  <si>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</si>
  <si>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</si>
  <si>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</si>
  <si>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</si>
  <si>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</si>
  <si>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</si>
  <si>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</si>
  <si>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</si>
  <si>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</si>
  <si>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</si>
  <si>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</si>
  <si>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</si>
  <si>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</si>
  <si>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</si>
  <si>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</si>
  <si>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</si>
  <si>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</si>
  <si>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</si>
  <si>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</si>
  <si>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</si>
  <si>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</si>
  <si>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</si>
  <si>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</si>
  <si>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</si>
  <si>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</si>
  <si>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</si>
  <si>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</si>
  <si>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</si>
  <si>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</si>
  <si>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</si>
  <si>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</si>
  <si>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</si>
  <si>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</si>
  <si>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</si>
  <si>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</si>
  <si>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</si>
  <si>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</si>
  <si>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</si>
  <si>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</si>
  <si>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</si>
  <si>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</si>
  <si>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</si>
  <si>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</si>
  <si>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</si>
  <si>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</si>
  <si>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</si>
  <si>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</si>
  <si>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</si>
  <si>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</si>
  <si>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</si>
  <si>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</si>
  <si>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</si>
  <si>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</si>
  <si>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</si>
  <si>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</si>
  <si>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</si>
  <si>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</si>
  <si>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</si>
  <si>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</si>
  <si>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</si>
  <si>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</si>
  <si>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</si>
  <si>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</si>
  <si>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</si>
  <si>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</si>
  <si>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</si>
  <si>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</si>
  <si>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</si>
  <si>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</si>
  <si>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</si>
  <si>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</si>
  <si>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</si>
  <si>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</si>
  <si>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</si>
  <si>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</si>
  <si>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</si>
  <si>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</si>
  <si>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</si>
  <si>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</si>
  <si>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</si>
  <si>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</si>
  <si>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</si>
  <si>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</si>
  <si>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</si>
  <si>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</si>
  <si>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</si>
  <si>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</si>
  <si>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</si>
  <si>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</si>
  <si>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</si>
  <si>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</si>
  <si>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</si>
  <si>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</si>
  <si>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</si>
  <si>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</si>
  <si>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</si>
  <si>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</si>
  <si>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</si>
  <si>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</si>
  <si>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</si>
  <si>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</si>
  <si>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</si>
  <si>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</si>
  <si>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</si>
  <si>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</si>
  <si>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</si>
  <si>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</si>
  <si>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</si>
  <si>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</si>
  <si>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</si>
  <si>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</si>
  <si>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</si>
  <si>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</si>
  <si>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</si>
  <si>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</si>
  <si>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</si>
  <si>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</si>
  <si>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</si>
  <si>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</si>
  <si>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</si>
  <si>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</si>
  <si>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</si>
  <si>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</si>
  <si>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</si>
  <si>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</si>
  <si>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</si>
  <si>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</si>
  <si>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</si>
  <si>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</si>
  <si>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</si>
  <si>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</si>
  <si>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</si>
  <si>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</si>
  <si>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</si>
  <si>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</si>
  <si>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</si>
  <si>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</si>
  <si>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</si>
  <si>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</si>
  <si>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</si>
  <si>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</si>
  <si>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</si>
  <si>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</si>
  <si>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</si>
  <si>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</si>
  <si>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</si>
  <si>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</si>
  <si>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</si>
  <si>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</si>
  <si>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</si>
  <si>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</si>
  <si>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</si>
  <si>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</si>
  <si>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</si>
  <si>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</si>
  <si>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</si>
  <si>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</si>
  <si>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</si>
  <si>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</si>
  <si>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</si>
  <si>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</si>
  <si>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</si>
  <si>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</si>
  <si>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</si>
  <si>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</si>
  <si>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</si>
  <si>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</si>
  <si>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</si>
  <si>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</si>
  <si>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</si>
  <si>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</si>
  <si>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</si>
  <si>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</si>
  <si>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</si>
  <si>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</si>
  <si>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</si>
  <si>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</si>
  <si>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</si>
  <si>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</si>
  <si>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</si>
  <si>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</si>
  <si>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</si>
  <si>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</si>
  <si>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</si>
  <si>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</si>
  <si>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</si>
  <si>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</si>
  <si>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</si>
  <si>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</si>
  <si>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</si>
  <si>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</si>
  <si>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</si>
  <si>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</si>
  <si>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</si>
  <si>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</si>
  <si>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</si>
  <si>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</si>
  <si>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</si>
  <si>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</si>
  <si>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</si>
  <si>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</si>
  <si>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</si>
  <si>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</si>
  <si>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</si>
  <si>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</si>
  <si>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</si>
  <si>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</si>
  <si>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</si>
  <si>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</si>
  <si>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</si>
  <si>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</si>
  <si>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</si>
  <si>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</si>
  <si>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</si>
  <si>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</si>
  <si>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</si>
  <si>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</si>
  <si>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</si>
  <si>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</si>
  <si>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</si>
  <si>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</si>
  <si>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</si>
  <si>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</si>
  <si>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</si>
  <si>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</si>
  <si>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</si>
  <si>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</si>
  <si>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</si>
  <si>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</si>
  <si>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</si>
  <si>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</si>
  <si>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</si>
  <si>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</si>
  <si>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</si>
  <si>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</si>
  <si>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</si>
  <si>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</si>
  <si>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</si>
  <si>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</si>
  <si>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</si>
  <si>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</si>
  <si>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</si>
  <si>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</si>
  <si>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</si>
  <si>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</si>
  <si>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</si>
  <si>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</si>
  <si>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</si>
  <si>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</si>
  <si>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</si>
  <si>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</si>
  <si>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</si>
  <si>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</si>
  <si>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</si>
  <si>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</si>
  <si>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</si>
  <si>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</si>
  <si>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</si>
  <si>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</si>
  <si>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</si>
  <si>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</si>
  <si>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</si>
  <si>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</si>
  <si>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</si>
  <si>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</si>
  <si>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</si>
  <si>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</si>
  <si>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</si>
  <si>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</si>
  <si>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</si>
  <si>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</si>
  <si>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</si>
  <si>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</si>
  <si>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</si>
  <si>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</si>
  <si>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</si>
  <si>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</si>
  <si>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</si>
  <si>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</si>
  <si>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</si>
  <si>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</si>
  <si>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</si>
  <si>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</si>
  <si>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</si>
  <si>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</si>
  <si>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</si>
  <si>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</si>
  <si>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</si>
  <si>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</si>
  <si>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</si>
  <si>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</si>
  <si>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</si>
  <si>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</si>
  <si>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</si>
  <si>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</si>
  <si>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</si>
  <si>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</si>
  <si>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</si>
  <si>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</si>
  <si>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</si>
  <si>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</si>
  <si>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</si>
  <si>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</si>
  <si>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</si>
  <si>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</si>
  <si>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</si>
  <si>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</si>
  <si>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</si>
  <si>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</si>
  <si>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</si>
  <si>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</si>
  <si>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</si>
  <si>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</si>
  <si>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</si>
  <si>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</si>
  <si>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</si>
  <si>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</si>
  <si>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</si>
  <si>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</si>
  <si>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</si>
  <si>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</si>
  <si>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</si>
  <si>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</si>
  <si>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</si>
  <si>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</si>
  <si>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</si>
  <si>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</si>
  <si>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</si>
  <si>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</si>
  <si>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</si>
  <si>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</si>
  <si>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</si>
  <si>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</si>
  <si>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</si>
  <si>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</si>
  <si>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</si>
  <si>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</si>
  <si>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</si>
  <si>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</si>
  <si>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</si>
  <si>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</si>
  <si>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</si>
  <si>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</si>
  <si>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</si>
  <si>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</si>
  <si>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</si>
  <si>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</si>
  <si>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</si>
  <si>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</si>
  <si>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</si>
  <si>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</si>
  <si>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</si>
  <si>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</si>
  <si>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</si>
  <si>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</si>
  <si>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</si>
  <si>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</si>
  <si>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</si>
  <si>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</si>
  <si>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</si>
  <si>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</si>
  <si>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</si>
  <si>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</si>
  <si>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</si>
  <si>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</si>
  <si>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</si>
  <si>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</si>
  <si>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</si>
  <si>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</si>
  <si>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</si>
  <si>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</si>
  <si>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</si>
  <si>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</si>
  <si>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</si>
  <si>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</si>
  <si>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</si>
  <si>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</si>
  <si>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</si>
  <si>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</si>
  <si>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</si>
  <si>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</si>
  <si>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</si>
  <si>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</si>
  <si>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</si>
  <si>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</si>
  <si>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</si>
  <si>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</si>
  <si>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</si>
  <si>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</si>
  <si>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</si>
  <si>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</si>
  <si>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</si>
  <si>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</si>
  <si>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</si>
  <si>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</si>
  <si>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</si>
  <si>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</si>
  <si>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</si>
  <si>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</si>
  <si>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</si>
  <si>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</si>
  <si>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</si>
  <si>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</si>
  <si>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</si>
  <si>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</si>
  <si>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</si>
  <si>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</si>
  <si>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</si>
  <si>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</si>
  <si>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</si>
  <si>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</si>
  <si>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</si>
  <si>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</si>
  <si>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</si>
  <si>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</si>
  <si>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</si>
  <si>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</si>
  <si>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</si>
  <si>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</si>
  <si>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</si>
  <si>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</si>
  <si>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</si>
  <si>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</si>
  <si>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</si>
  <si>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</si>
  <si>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</si>
  <si>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</si>
  <si>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</si>
  <si>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</si>
  <si>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</si>
  <si>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</si>
  <si>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</si>
  <si>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</si>
  <si>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</si>
  <si>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</si>
  <si>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</si>
  <si>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</si>
  <si>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</si>
  <si>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</si>
  <si>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</si>
  <si>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</si>
  <si>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</si>
  <si>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</si>
  <si>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</si>
  <si>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</si>
  <si>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</si>
  <si>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</si>
  <si>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</si>
  <si>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</si>
  <si>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</si>
  <si>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</si>
  <si>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</si>
  <si>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</si>
  <si>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</si>
  <si>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</si>
  <si>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</si>
  <si>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</si>
  <si>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</si>
  <si>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</si>
  <si>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</si>
  <si>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</si>
  <si>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</si>
  <si>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</si>
  <si>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</si>
  <si>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</si>
  <si>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</si>
  <si>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</si>
  <si>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</si>
  <si>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</si>
  <si>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</si>
  <si>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</si>
  <si>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</si>
  <si>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</si>
  <si>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</si>
  <si>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</si>
  <si>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</si>
  <si>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</si>
  <si>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</si>
  <si>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</si>
  <si>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</si>
  <si>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</si>
  <si>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</si>
  <si>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</si>
  <si>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</si>
  <si>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</si>
  <si>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</si>
  <si>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</si>
  <si>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</si>
  <si>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</si>
  <si>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</si>
  <si>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</si>
  <si>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</si>
  <si>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</si>
  <si>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</si>
  <si>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</si>
  <si>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</si>
  <si>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</si>
  <si>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</si>
  <si>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</si>
  <si>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</si>
  <si>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</si>
  <si>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</si>
  <si>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</si>
  <si>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</si>
  <si>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</si>
  <si>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</si>
  <si>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</si>
  <si>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</si>
  <si>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</si>
  <si>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</si>
  <si>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</si>
  <si>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</si>
  <si>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</si>
  <si>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</si>
  <si>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</si>
  <si>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</si>
  <si>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</si>
  <si>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</si>
  <si>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</si>
  <si>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</si>
  <si>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</si>
  <si>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</si>
  <si>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</si>
  <si>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</si>
  <si>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</si>
  <si>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</si>
  <si>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</si>
  <si>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</si>
  <si>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</si>
  <si>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</si>
  <si>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</si>
  <si>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</si>
  <si>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</si>
  <si>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</si>
  <si>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</si>
  <si>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</si>
  <si>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</si>
  <si>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</si>
  <si>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</si>
  <si>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</si>
  <si>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</si>
  <si>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</si>
  <si>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</si>
  <si>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</si>
  <si>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</si>
  <si>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</si>
  <si>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</si>
  <si>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</si>
  <si>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</si>
  <si>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</si>
  <si>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</si>
  <si>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</si>
  <si>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</si>
  <si>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</si>
  <si>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</si>
  <si>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</si>
  <si>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</si>
  <si>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</si>
  <si>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</si>
  <si>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</si>
  <si>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</si>
  <si>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</si>
  <si>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</si>
  <si>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</si>
  <si>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</si>
  <si>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</si>
  <si>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</si>
  <si>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</si>
  <si>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</si>
  <si>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</si>
  <si>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</si>
  <si>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</si>
  <si>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</si>
  <si>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</si>
  <si>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</si>
  <si>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</si>
  <si>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</si>
  <si>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</si>
  <si>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</si>
  <si>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</si>
  <si>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</si>
  <si>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</si>
  <si>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</si>
  <si>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</si>
  <si>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</si>
  <si>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</si>
  <si>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</si>
  <si>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</si>
  <si>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</si>
  <si>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</si>
  <si>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</si>
  <si>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</si>
  <si>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</si>
  <si>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</si>
  <si>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</si>
  <si>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</si>
  <si>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</si>
  <si>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</si>
  <si>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</si>
  <si>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</si>
  <si>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</si>
  <si>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</si>
  <si>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</si>
  <si>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</si>
  <si>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</si>
  <si>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</si>
  <si>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</si>
  <si>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</si>
  <si>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</si>
  <si>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</si>
  <si>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</si>
  <si>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</si>
  <si>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</si>
  <si>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</si>
  <si>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</si>
  <si>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</si>
  <si>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</si>
  <si>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</si>
  <si>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</si>
  <si>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</si>
  <si>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</si>
  <si>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</si>
  <si>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</si>
  <si>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</si>
  <si>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</si>
  <si>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</si>
  <si>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</si>
  <si>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</si>
  <si>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</si>
  <si>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</si>
  <si>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</si>
  <si>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</si>
  <si>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</si>
  <si>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</si>
  <si>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</si>
  <si>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</si>
  <si>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</si>
  <si>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</si>
  <si>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</si>
  <si>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</si>
  <si>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</si>
  <si>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</si>
  <si>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</si>
  <si>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</si>
  <si>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</si>
  <si>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</si>
  <si>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</si>
  <si>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</si>
  <si>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</si>
  <si>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</si>
  <si>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</si>
  <si>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</si>
  <si>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</si>
  <si>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</si>
  <si>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</si>
  <si>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</si>
  <si>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</si>
  <si>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</si>
  <si>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</si>
  <si>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</si>
  <si>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</si>
  <si>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</si>
  <si>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</si>
  <si>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</si>
  <si>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</si>
  <si>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</si>
  <si>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</si>
  <si>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</si>
  <si>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</si>
  <si>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</si>
  <si>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</si>
  <si>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</si>
  <si>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</si>
  <si>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</si>
  <si>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</si>
  <si>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</si>
  <si>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</si>
  <si>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</si>
  <si>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</si>
  <si>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</si>
  <si>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</si>
  <si>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</si>
  <si>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</si>
  <si>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</si>
  <si>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</si>
  <si>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</si>
  <si>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</si>
  <si>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</si>
  <si>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</si>
  <si>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</si>
  <si>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</si>
  <si>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</si>
  <si>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</si>
  <si>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</si>
  <si>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</si>
  <si>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</si>
  <si>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</si>
  <si>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</si>
  <si>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</si>
  <si>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</si>
  <si>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</si>
  <si>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</si>
  <si>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</si>
  <si>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</si>
  <si>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</si>
  <si>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</si>
  <si>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</si>
  <si>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</si>
  <si>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</si>
  <si>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</si>
  <si>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</si>
  <si>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</si>
  <si>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</si>
  <si>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</si>
  <si>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</si>
  <si>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</si>
  <si>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</si>
  <si>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</si>
  <si>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</si>
  <si>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</si>
  <si>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</si>
  <si>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</si>
  <si>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</si>
  <si>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</si>
  <si>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</si>
  <si>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</si>
  <si>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</si>
  <si>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</si>
  <si>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</si>
  <si>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</si>
  <si>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</si>
  <si>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</si>
  <si>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</si>
  <si>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</si>
  <si>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</si>
  <si>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</si>
  <si>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</si>
  <si>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</si>
  <si>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</si>
  <si>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</si>
  <si>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</si>
  <si>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</si>
  <si>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</si>
  <si>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</si>
  <si>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</si>
  <si>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</si>
  <si>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</si>
  <si>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</si>
  <si>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</si>
  <si>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</si>
  <si>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</si>
  <si>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</si>
  <si>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</si>
  <si>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</si>
  <si>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</si>
  <si>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</si>
  <si>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</si>
  <si>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</si>
  <si>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</si>
  <si>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</si>
  <si>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</si>
  <si>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</si>
  <si>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</si>
  <si>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</si>
  <si>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</si>
  <si>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</si>
  <si>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</si>
  <si>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</si>
  <si>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</si>
  <si>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</si>
  <si>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</si>
  <si>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</si>
  <si>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</si>
  <si>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</si>
  <si>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</si>
  <si>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</si>
  <si>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</si>
  <si>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</si>
  <si>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</si>
  <si>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</si>
  <si>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</si>
  <si>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</si>
  <si>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</si>
  <si>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</si>
  <si>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</si>
  <si>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</si>
  <si>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</si>
  <si>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</si>
  <si>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</si>
  <si>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</si>
  <si>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</si>
  <si>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</si>
  <si>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</si>
  <si>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</si>
  <si>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</si>
  <si>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</si>
  <si>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</si>
  <si>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</si>
  <si>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</si>
  <si>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</si>
  <si>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</si>
  <si>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</si>
  <si>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</si>
  <si>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</si>
  <si>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</si>
  <si>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</si>
  <si>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</si>
  <si>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</si>
  <si>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</si>
  <si>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</si>
  <si>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</si>
  <si>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</si>
  <si>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</si>
  <si>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</si>
  <si>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</si>
  <si>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</si>
  <si>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</si>
  <si>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</si>
  <si>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</si>
  <si>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</si>
  <si>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</si>
  <si>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</si>
  <si>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</si>
  <si>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</si>
  <si>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</si>
  <si>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</si>
  <si>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</si>
  <si>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</si>
  <si>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</si>
  <si>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</si>
  <si>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</si>
  <si>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</si>
  <si>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</si>
  <si>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</si>
  <si>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</si>
  <si>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</si>
  <si>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</si>
  <si>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</si>
  <si>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</si>
  <si>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</si>
  <si>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</si>
  <si>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</si>
  <si>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</si>
  <si>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</si>
  <si>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</si>
  <si>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</si>
  <si>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</si>
  <si>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</si>
  <si>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</si>
  <si>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</si>
  <si>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</si>
  <si>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</si>
  <si>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</si>
  <si>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</si>
  <si>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</si>
  <si>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</si>
  <si>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</si>
  <si>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</si>
  <si>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</si>
  <si>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</si>
  <si>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</si>
  <si>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</si>
  <si>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</si>
  <si>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</si>
  <si>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</si>
  <si>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</si>
  <si>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</si>
  <si>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</si>
  <si>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</si>
  <si>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</si>
  <si>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</si>
  <si>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</si>
  <si>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</si>
  <si>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</si>
  <si>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</si>
  <si>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</si>
  <si>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</si>
  <si>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</si>
  <si>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</si>
  <si>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</si>
  <si>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</si>
  <si>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</si>
  <si>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</si>
  <si>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</si>
  <si>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</si>
  <si>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</si>
  <si>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</si>
  <si>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</si>
  <si>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</si>
  <si>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</si>
  <si>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</si>
  <si>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</si>
  <si>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</si>
  <si>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</si>
  <si>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</si>
  <si>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</si>
  <si>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</si>
  <si>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</si>
  <si>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</si>
  <si>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</si>
  <si>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</si>
  <si>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</si>
  <si>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</si>
  <si>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</si>
  <si>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</si>
  <si>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</si>
  <si>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</si>
  <si>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</si>
  <si>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</si>
  <si>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</si>
  <si>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</si>
  <si>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</si>
  <si>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</si>
  <si>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</si>
  <si>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</si>
  <si>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</si>
  <si>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</si>
  <si>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</si>
  <si>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</si>
  <si>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</si>
  <si>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</si>
  <si>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</si>
  <si>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</si>
  <si>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</si>
  <si>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</si>
  <si>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</si>
  <si>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</si>
  <si>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</si>
  <si>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</si>
  <si>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</si>
  <si>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</si>
  <si>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</si>
  <si>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</si>
  <si>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</si>
  <si>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</si>
  <si>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</si>
  <si>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</si>
  <si>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</si>
  <si>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</si>
  <si>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</si>
  <si>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</si>
  <si>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</si>
  <si>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</si>
  <si>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</si>
  <si>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</si>
  <si>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</si>
  <si>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</si>
  <si>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</si>
  <si>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</si>
  <si>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</si>
  <si>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</si>
  <si>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</si>
  <si>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</si>
  <si>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</si>
  <si>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</si>
  <si>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</si>
  <si>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</si>
  <si>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</si>
  <si>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</si>
  <si>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</si>
  <si>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</si>
  <si>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</si>
  <si>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</si>
  <si>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</si>
  <si>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</si>
  <si>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</si>
  <si>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</si>
  <si>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</si>
  <si>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</si>
  <si>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</si>
  <si>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</si>
  <si>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</si>
  <si>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</si>
  <si>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</si>
  <si>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</si>
  <si>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</si>
  <si>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</si>
  <si>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</si>
  <si>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</si>
  <si>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</si>
  <si>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</si>
  <si>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</si>
  <si>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</si>
  <si>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</si>
  <si>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</si>
  <si>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</si>
  <si>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</si>
  <si>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</si>
  <si>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</si>
  <si>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</si>
  <si>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</si>
  <si>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</si>
  <si>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</si>
  <si>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</si>
  <si>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</si>
  <si>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</si>
  <si>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</si>
  <si>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</si>
  <si>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</si>
  <si>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</si>
  <si>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</si>
  <si>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</si>
  <si>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</si>
  <si>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</si>
  <si>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</si>
  <si>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</si>
  <si>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</si>
  <si>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</si>
  <si>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</si>
  <si>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</si>
  <si>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</si>
  <si>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</si>
  <si>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</si>
  <si>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</si>
  <si>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</si>
  <si>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</si>
  <si>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</si>
  <si>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</si>
  <si>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</si>
  <si>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</si>
  <si>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</si>
  <si>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</si>
  <si>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</si>
  <si>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</si>
  <si>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</si>
  <si>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</si>
  <si>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</si>
  <si>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</si>
  <si>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</si>
  <si>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</si>
  <si>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</si>
  <si>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</si>
  <si>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</si>
  <si>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</si>
  <si>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</si>
  <si>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</si>
  <si>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</si>
  <si>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</si>
  <si>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</si>
  <si>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</si>
  <si>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</si>
  <si>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</si>
  <si>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</si>
  <si>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</si>
  <si>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</si>
  <si>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</si>
  <si>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</si>
  <si>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</si>
  <si>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</si>
  <si>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</si>
  <si>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</si>
  <si>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</si>
  <si>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</si>
  <si>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</si>
  <si>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</si>
  <si>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</si>
  <si>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</si>
  <si>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</si>
  <si>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</si>
  <si>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</si>
  <si>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</si>
  <si>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</si>
  <si>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</si>
  <si>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</si>
  <si>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</si>
  <si>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</si>
  <si>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</si>
  <si>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</si>
  <si>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</si>
  <si>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</si>
  <si>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</si>
  <si>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</si>
  <si>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</si>
  <si>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</si>
  <si>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</si>
  <si>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</si>
  <si>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</si>
  <si>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</si>
  <si>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</si>
  <si>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</si>
  <si>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</si>
  <si>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</si>
  <si>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</si>
  <si>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</si>
  <si>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</si>
  <si>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</si>
  <si>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</si>
  <si>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</si>
  <si>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</si>
  <si>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</si>
  <si>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</si>
  <si>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</si>
  <si>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</si>
  <si>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</si>
  <si>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</si>
  <si>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</si>
  <si>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</si>
  <si>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</si>
  <si>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</si>
  <si>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</si>
  <si>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</si>
  <si>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</si>
  <si>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</si>
  <si>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</si>
  <si>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</si>
  <si>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</si>
  <si>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</si>
  <si>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</si>
  <si>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</si>
  <si>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</si>
  <si>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</si>
  <si>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</si>
  <si>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</si>
  <si>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</si>
  <si>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</si>
  <si>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</si>
  <si>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</si>
  <si>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</si>
  <si>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</si>
  <si>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</si>
  <si>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</si>
  <si>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</si>
  <si>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</si>
  <si>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</si>
  <si>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</si>
  <si>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</si>
  <si>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</si>
  <si>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</si>
  <si>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</si>
  <si>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</si>
  <si>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</si>
  <si>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</si>
  <si>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</si>
  <si>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</si>
  <si>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</si>
  <si>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</si>
  <si>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</si>
  <si>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</si>
  <si>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</si>
  <si>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</si>
  <si>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</si>
  <si>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</si>
  <si>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</si>
  <si>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</si>
  <si>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</si>
  <si>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</si>
  <si>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</si>
  <si>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</si>
  <si>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</si>
  <si>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</si>
  <si>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</si>
  <si>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</si>
  <si>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</si>
  <si>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</si>
  <si>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</si>
  <si>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</si>
  <si>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</si>
  <si>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</si>
  <si>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</si>
  <si>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</si>
  <si>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</si>
  <si>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</si>
  <si>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</si>
  <si>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</si>
  <si>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</si>
  <si>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</si>
  <si>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</si>
  <si>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</si>
  <si>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</si>
  <si>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</si>
  <si>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</si>
  <si>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</si>
  <si>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</si>
  <si>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</si>
  <si>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</si>
  <si>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</si>
  <si>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</si>
  <si>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</si>
  <si>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</si>
  <si>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</si>
  <si>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</si>
  <si>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</si>
  <si>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</si>
  <si>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</si>
  <si>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</si>
  <si>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</si>
  <si>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</si>
  <si>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</si>
  <si>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</si>
  <si>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</si>
  <si>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</si>
  <si>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</si>
  <si>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</si>
  <si>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</si>
  <si>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</si>
  <si>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</si>
  <si>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</si>
  <si>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</si>
  <si>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</si>
  <si>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</si>
  <si>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</si>
  <si>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</si>
  <si>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</si>
  <si>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</si>
  <si>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</si>
  <si>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</si>
  <si>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</si>
  <si>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</si>
  <si>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</si>
  <si>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</si>
  <si>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</si>
  <si>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</si>
  <si>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</si>
  <si>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</si>
  <si>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</si>
  <si>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</si>
  <si>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</si>
  <si>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</si>
  <si>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</si>
  <si>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</si>
  <si>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</si>
  <si>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</si>
  <si>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</si>
  <si>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</si>
  <si>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</si>
  <si>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</si>
  <si>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</si>
  <si>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</si>
  <si>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</si>
  <si>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</si>
  <si>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</si>
  <si>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</si>
  <si>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</si>
  <si>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</si>
  <si>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</si>
  <si>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</si>
  <si>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</si>
  <si>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</si>
  <si>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</si>
  <si>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</si>
  <si>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</si>
  <si>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</si>
  <si>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</si>
  <si>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</si>
  <si>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</si>
  <si>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</si>
  <si>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</si>
  <si>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</si>
  <si>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</si>
  <si>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</si>
  <si>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</si>
  <si>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</si>
  <si>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</si>
  <si>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</si>
  <si>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</si>
  <si>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</si>
  <si>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</si>
  <si>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</si>
  <si>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</si>
  <si>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</si>
  <si>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</si>
  <si>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</si>
  <si>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</si>
  <si>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</si>
  <si>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</si>
  <si>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</si>
  <si>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</si>
  <si>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</si>
  <si>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</si>
  <si>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</si>
  <si>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</si>
  <si>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</si>
  <si>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</si>
  <si>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</si>
  <si>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</si>
  <si>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</si>
  <si>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</si>
  <si>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</si>
  <si>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</si>
  <si>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</si>
  <si>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</si>
  <si>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</si>
  <si>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</si>
  <si>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</si>
  <si>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</si>
  <si>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</si>
  <si>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</si>
  <si>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</si>
  <si>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</si>
  <si>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</si>
  <si>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</si>
  <si>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</si>
  <si>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</si>
  <si>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</si>
  <si>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</si>
  <si>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</si>
  <si>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</si>
  <si>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</si>
  <si>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</si>
  <si>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</si>
  <si>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</si>
  <si>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</si>
  <si>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</si>
  <si>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</si>
  <si>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</si>
  <si>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</si>
  <si>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</si>
  <si>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</si>
  <si>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</si>
  <si>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</si>
  <si>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</si>
  <si>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</si>
  <si>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</si>
  <si>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</si>
  <si>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</si>
  <si>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</si>
  <si>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</si>
  <si>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</si>
  <si>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</si>
  <si>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</si>
  <si>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</si>
  <si>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</si>
  <si>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</si>
  <si>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</si>
  <si>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</si>
  <si>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</si>
  <si>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</si>
  <si>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</si>
  <si>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</si>
  <si>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</si>
  <si>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</si>
  <si>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</si>
  <si>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</si>
  <si>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</si>
  <si>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</si>
  <si>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</si>
  <si>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</si>
  <si>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</si>
  <si>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</si>
  <si>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</si>
  <si>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</si>
  <si>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</si>
  <si>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</si>
  <si>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</si>
  <si>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</si>
  <si>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</si>
  <si>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</si>
  <si>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</si>
  <si>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</si>
  <si>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</si>
  <si>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</si>
  <si>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</si>
  <si>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</si>
  <si>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</si>
  <si>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</si>
  <si>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</si>
  <si>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</si>
  <si>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</si>
  <si>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</si>
  <si>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</si>
  <si>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</si>
  <si>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</si>
  <si>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</si>
  <si>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</si>
  <si>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</si>
  <si>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</si>
  <si>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</si>
  <si>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</si>
  <si>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</si>
  <si>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</si>
  <si>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</si>
  <si>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</si>
  <si>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</si>
  <si>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</si>
  <si>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</si>
  <si>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</si>
  <si>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</si>
  <si>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</si>
  <si>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</si>
  <si>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</si>
  <si>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</si>
  <si>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</si>
  <si>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</si>
  <si>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</si>
  <si>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</si>
  <si>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</si>
  <si>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</si>
  <si>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</si>
  <si>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</si>
  <si>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</si>
  <si>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</si>
  <si>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</si>
  <si>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</si>
  <si>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</si>
  <si>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</si>
  <si>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</si>
  <si>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</si>
  <si>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</si>
  <si>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</si>
  <si>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</si>
  <si>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</si>
  <si>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</si>
  <si>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</si>
  <si>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</si>
  <si>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</si>
  <si>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</si>
  <si>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</si>
  <si>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</si>
  <si>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</si>
  <si>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</si>
  <si>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</si>
  <si>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</si>
  <si>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</si>
  <si>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</si>
  <si>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</si>
  <si>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</si>
  <si>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</si>
  <si>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</si>
  <si>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</si>
  <si>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</si>
  <si>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</si>
  <si>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</si>
  <si>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</si>
  <si>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</si>
  <si>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</si>
  <si>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</si>
  <si>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</si>
  <si>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</si>
  <si>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</si>
  <si>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</si>
  <si>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</si>
  <si>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</si>
  <si>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</si>
  <si>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</si>
  <si>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</si>
  <si>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</si>
  <si>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</si>
  <si>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</si>
  <si>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</si>
  <si>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</si>
  <si>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</si>
  <si>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</si>
  <si>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</si>
  <si>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</si>
  <si>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</si>
  <si>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</si>
  <si>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</si>
  <si>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</si>
  <si>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</si>
  <si>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</si>
  <si>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</si>
  <si>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</si>
  <si>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</si>
  <si>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</si>
  <si>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</si>
  <si>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</si>
  <si>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</si>
  <si>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</si>
  <si>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</si>
  <si>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</si>
  <si>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</si>
  <si>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</si>
  <si>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</si>
  <si>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</si>
  <si>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</si>
  <si>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</si>
  <si>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</si>
  <si>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</si>
  <si>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</si>
  <si>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</si>
  <si>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</si>
  <si>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</si>
  <si>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</si>
  <si>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</si>
  <si>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</si>
  <si>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</si>
  <si>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</si>
  <si>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</si>
  <si>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</si>
  <si>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</si>
  <si>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</si>
  <si>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</si>
  <si>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</si>
  <si>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</si>
  <si>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</si>
  <si>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</si>
  <si>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</si>
  <si>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</si>
  <si>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</si>
  <si>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</si>
  <si>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</si>
  <si>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</si>
  <si>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</si>
  <si>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</si>
  <si>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</si>
  <si>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</si>
  <si>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</si>
  <si>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</si>
  <si>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</si>
  <si>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</si>
  <si>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</si>
  <si>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</si>
  <si>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</si>
  <si>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</si>
  <si>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</si>
  <si>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</si>
  <si>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</si>
  <si>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</si>
  <si>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</si>
  <si>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</si>
  <si>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</si>
  <si>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</si>
  <si>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</si>
  <si>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</si>
  <si>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</si>
  <si>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</si>
  <si>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</si>
  <si>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</si>
  <si>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</si>
  <si>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</si>
  <si>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</si>
  <si>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</si>
  <si>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</si>
  <si>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</si>
  <si>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</si>
  <si>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</si>
  <si>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</si>
  <si>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</si>
  <si>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</si>
  <si>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</si>
  <si>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</si>
  <si>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</si>
  <si>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</si>
  <si>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</si>
  <si>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</si>
  <si>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</si>
  <si>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</si>
  <si>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</si>
  <si>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</si>
  <si>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</si>
  <si>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</si>
  <si>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</si>
  <si>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</si>
  <si>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</si>
  <si>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</si>
  <si>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</si>
  <si>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</si>
  <si>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</si>
  <si>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</si>
  <si>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</si>
  <si>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</si>
  <si>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</si>
  <si>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</si>
  <si>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</si>
  <si>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</si>
  <si>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</si>
  <si>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</si>
  <si>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</si>
  <si>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</si>
  <si>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</si>
  <si>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</si>
  <si>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</si>
  <si>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</si>
  <si>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</si>
  <si>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</si>
  <si>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</si>
  <si>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</si>
  <si>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</si>
  <si>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</si>
  <si>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</si>
  <si>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</si>
  <si>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</si>
  <si>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</si>
  <si>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</si>
  <si>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</si>
  <si>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</si>
  <si>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</si>
  <si>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</si>
  <si>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</si>
  <si>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</si>
  <si>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</si>
  <si>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</si>
  <si>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</si>
  <si>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</si>
  <si>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</si>
  <si>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</si>
  <si>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</si>
  <si>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</si>
  <si>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</si>
  <si>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</si>
  <si>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</si>
  <si>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</si>
  <si>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</si>
  <si>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</si>
  <si>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</si>
  <si>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</si>
  <si>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</si>
  <si>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</si>
  <si>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</si>
  <si>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</si>
  <si>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</si>
  <si>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</si>
  <si>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</si>
  <si>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</si>
  <si>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</si>
  <si>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</si>
  <si>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</si>
  <si>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</si>
  <si>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</si>
  <si>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</si>
  <si>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</si>
  <si>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</si>
  <si>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</si>
  <si>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</si>
  <si>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</si>
  <si>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</si>
  <si>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</si>
  <si>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</si>
  <si>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</si>
  <si>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</si>
  <si>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</si>
  <si>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</si>
  <si>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</si>
  <si>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</si>
  <si>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</si>
  <si>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</si>
  <si>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</si>
  <si>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</si>
  <si>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</si>
  <si>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</si>
  <si>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</si>
  <si>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</si>
  <si>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</si>
  <si>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</si>
  <si>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</si>
  <si>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</si>
  <si>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</si>
  <si>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</si>
  <si>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</si>
  <si>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</si>
  <si>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</si>
  <si>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</si>
  <si>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</si>
  <si>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</si>
  <si>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</si>
  <si>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</si>
  <si>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</si>
  <si>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</si>
  <si>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</si>
  <si>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</si>
  <si>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</si>
  <si>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</si>
  <si>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</si>
  <si>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</si>
  <si>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</si>
  <si>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</si>
  <si>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</si>
  <si>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</si>
  <si>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</si>
  <si>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</si>
  <si>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</si>
  <si>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</si>
  <si>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</si>
  <si>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</si>
  <si>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</si>
  <si>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</si>
  <si>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</si>
  <si>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</si>
  <si>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</si>
  <si>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</si>
  <si>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</si>
  <si>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</si>
  <si>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</si>
  <si>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</si>
  <si>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</si>
  <si>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</si>
  <si>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</si>
  <si>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</si>
  <si>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</si>
  <si>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</si>
  <si>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</si>
  <si>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</si>
  <si>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</si>
  <si>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</si>
  <si>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</si>
  <si>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</si>
  <si>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</si>
  <si>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</si>
  <si>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</si>
  <si>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</si>
  <si>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</si>
  <si>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</si>
  <si>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</si>
  <si>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</si>
  <si>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</si>
  <si>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</si>
  <si>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</si>
  <si>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</si>
  <si>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</si>
  <si>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</si>
  <si>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</si>
  <si>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</si>
  <si>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</si>
  <si>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</si>
  <si>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</si>
  <si>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</si>
  <si>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</si>
  <si>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</si>
  <si>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</si>
  <si>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</si>
  <si>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</si>
  <si>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</si>
  <si>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</si>
  <si>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</si>
  <si>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</si>
  <si>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</si>
  <si>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</si>
  <si>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</si>
  <si>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</si>
  <si>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</si>
  <si>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</si>
  <si>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</si>
  <si>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</si>
  <si>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</si>
  <si>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</si>
  <si>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</si>
  <si>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</si>
  <si>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</si>
  <si>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</si>
  <si>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</si>
  <si>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</si>
  <si>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</si>
  <si>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</si>
  <si>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</si>
  <si>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</si>
  <si>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</si>
  <si>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</si>
  <si>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</si>
  <si>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</si>
  <si>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</si>
  <si>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</si>
  <si>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</si>
  <si>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</si>
  <si>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</si>
  <si>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</si>
  <si>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</si>
  <si>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</si>
  <si>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</si>
  <si>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</si>
  <si>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</si>
  <si>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</si>
  <si>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</si>
  <si>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</si>
  <si>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</si>
  <si>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</si>
  <si>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</si>
  <si>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</si>
  <si>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</si>
  <si>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</si>
  <si>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</si>
  <si>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</si>
  <si>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</si>
  <si>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</si>
  <si>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</si>
  <si>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</si>
  <si>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</si>
  <si>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</si>
  <si>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</si>
  <si>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</si>
  <si>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</si>
  <si>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</si>
  <si>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</si>
  <si>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</si>
  <si>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</si>
  <si>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</si>
  <si>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</si>
  <si>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</si>
  <si>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</si>
  <si>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</si>
  <si>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</si>
  <si>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</si>
  <si>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</si>
  <si>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</si>
  <si>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</si>
  <si>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</si>
  <si>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</si>
  <si>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</si>
  <si>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</si>
  <si>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</si>
  <si>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</si>
  <si>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</si>
  <si>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</si>
  <si>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</si>
  <si>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</si>
  <si>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</si>
  <si>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</si>
  <si>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</si>
  <si>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</si>
  <si>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</si>
  <si>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</si>
  <si>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</si>
  <si>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</si>
  <si>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</si>
  <si>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</si>
  <si>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</si>
  <si>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</si>
  <si>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</si>
  <si>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</si>
  <si>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</si>
  <si>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</si>
  <si>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</si>
  <si>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</si>
  <si>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</si>
  <si>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</si>
  <si>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</si>
  <si>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</si>
  <si>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</si>
  <si>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</si>
  <si>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</si>
  <si>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</si>
  <si>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</si>
  <si>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</si>
  <si>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</si>
  <si>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</si>
  <si>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</si>
  <si>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</si>
  <si>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</si>
  <si>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</si>
  <si>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</si>
  <si>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</si>
  <si>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</si>
  <si>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</si>
  <si>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</si>
  <si>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</si>
  <si>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</si>
  <si>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</si>
  <si>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</si>
  <si>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</si>
  <si>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</si>
  <si>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</si>
  <si>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</si>
  <si>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</si>
  <si>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</si>
  <si>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</si>
  <si>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</si>
  <si>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</si>
  <si>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</si>
  <si>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</si>
  <si>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</si>
  <si>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</si>
  <si>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</si>
  <si>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</si>
  <si>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</si>
  <si>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</si>
  <si>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</si>
  <si>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</si>
  <si>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</si>
  <si>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</si>
  <si>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</si>
  <si>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</si>
  <si>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</si>
  <si>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</si>
  <si>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</si>
  <si>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</si>
  <si>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</si>
  <si>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</si>
  <si>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</si>
  <si>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</si>
  <si>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</si>
  <si>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</si>
  <si>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</si>
  <si>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</si>
  <si>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</si>
  <si>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</si>
  <si>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</si>
  <si>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</si>
  <si>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</si>
  <si>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</si>
  <si>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</si>
  <si>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</si>
  <si>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</si>
  <si>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</si>
  <si>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</si>
  <si>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</si>
  <si>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</si>
  <si>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</si>
  <si>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</si>
  <si>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</si>
  <si>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</si>
  <si>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</si>
  <si>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</si>
  <si>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</si>
  <si>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</si>
  <si>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</si>
  <si>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</si>
  <si>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</si>
  <si>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</si>
  <si>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</si>
  <si>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</si>
  <si>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</si>
  <si>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</si>
  <si>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</si>
  <si>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</si>
  <si>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</si>
  <si>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</si>
  <si>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</si>
  <si>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</si>
  <si>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</si>
  <si>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</si>
  <si>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</si>
  <si>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</si>
  <si>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</si>
  <si>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</si>
  <si>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</si>
  <si>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</si>
  <si>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</si>
  <si>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</si>
  <si>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</si>
  <si>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</si>
  <si>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</si>
  <si>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</si>
  <si>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</si>
  <si>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</si>
  <si>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</si>
  <si>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</si>
  <si>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</si>
  <si>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</si>
  <si>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</si>
  <si>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</si>
  <si>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</si>
  <si>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</si>
  <si>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</si>
  <si>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</si>
  <si>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</si>
  <si>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</si>
  <si>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</si>
  <si>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</si>
  <si>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</si>
  <si>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</si>
  <si>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</si>
  <si>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</si>
  <si>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</si>
  <si>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</si>
  <si>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</si>
  <si>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</si>
  <si>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</si>
  <si>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</si>
  <si>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</si>
  <si>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</si>
  <si>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</si>
  <si>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</si>
  <si>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</si>
  <si>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</si>
  <si>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</si>
  <si>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</si>
  <si>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</si>
  <si>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</si>
  <si>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</si>
  <si>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</si>
  <si>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</si>
  <si>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</si>
  <si>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</si>
  <si>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</si>
  <si>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</si>
  <si>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</si>
  <si>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</si>
  <si>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</si>
  <si>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</si>
  <si>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</si>
  <si>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</si>
  <si>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</si>
  <si>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</si>
  <si>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</si>
  <si>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</si>
  <si>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</si>
  <si>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</si>
  <si>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</si>
  <si>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</si>
  <si>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</si>
  <si>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</si>
  <si>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</si>
  <si>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</si>
  <si>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</si>
  <si>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</si>
  <si>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</si>
  <si>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</si>
  <si>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</si>
  <si>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</si>
  <si>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</si>
  <si>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</si>
  <si>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</si>
  <si>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</si>
  <si>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</si>
  <si>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</si>
  <si>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</si>
  <si>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</si>
  <si>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</si>
  <si>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</si>
  <si>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</si>
  <si>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</si>
  <si>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</si>
  <si>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</si>
  <si>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</si>
  <si>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</si>
  <si>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</si>
  <si>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</si>
  <si>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</si>
  <si>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</si>
  <si>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</si>
  <si>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</si>
  <si>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</si>
  <si>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</si>
  <si>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</si>
  <si>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</si>
  <si>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</si>
  <si>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</si>
  <si>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</si>
  <si>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</si>
  <si>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</si>
  <si>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</si>
  <si>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</si>
  <si>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</si>
  <si>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</si>
  <si>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</si>
  <si>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</si>
  <si>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</si>
  <si>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</si>
  <si>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</si>
  <si>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</si>
  <si>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</si>
  <si>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</si>
  <si>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</si>
  <si>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</si>
  <si>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</si>
  <si>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</si>
  <si>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</si>
  <si>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</si>
  <si>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</si>
  <si>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</si>
  <si>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</si>
  <si>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</si>
  <si>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</si>
  <si>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</si>
  <si>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</si>
  <si>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</si>
  <si>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</si>
  <si>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</si>
  <si>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</si>
  <si>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</si>
  <si>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</si>
  <si>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</si>
  <si>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</si>
  <si>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</si>
  <si>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</si>
  <si>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</si>
  <si>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</si>
  <si>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</si>
  <si>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</si>
  <si>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</si>
  <si>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</si>
  <si>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</si>
  <si>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</si>
  <si>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</si>
  <si>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</si>
  <si>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</si>
  <si>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</si>
  <si>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</si>
  <si>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</si>
  <si>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</si>
  <si>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</si>
  <si>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</si>
  <si>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</si>
  <si>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</si>
  <si>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</si>
  <si>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</si>
  <si>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</si>
  <si>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</si>
  <si>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</si>
  <si>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</si>
  <si>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</si>
  <si>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</si>
  <si>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</si>
  <si>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</si>
  <si>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</si>
  <si>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</si>
  <si>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</si>
  <si>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</si>
  <si>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</si>
  <si>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</si>
  <si>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</si>
  <si>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</si>
  <si>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</si>
  <si>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</si>
  <si>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</si>
  <si>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</si>
  <si>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</si>
  <si>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</si>
  <si>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</si>
  <si>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</si>
  <si>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</si>
  <si>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</si>
  <si>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</si>
  <si>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</si>
  <si>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</si>
  <si>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</si>
  <si>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</si>
  <si>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</si>
  <si>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</si>
  <si>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</si>
  <si>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</si>
  <si>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</si>
  <si>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</si>
  <si>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</si>
  <si>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</si>
  <si>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</si>
  <si>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</si>
  <si>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</si>
  <si>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</si>
  <si>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</si>
  <si>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</si>
  <si>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</si>
  <si>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</si>
  <si>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</si>
  <si>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</si>
  <si>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</si>
  <si>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</si>
  <si>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</si>
  <si>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</si>
  <si>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</si>
  <si>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</si>
  <si>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</si>
  <si>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</si>
  <si>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</si>
  <si>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</si>
  <si>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</si>
  <si>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</si>
  <si>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</si>
  <si>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</si>
  <si>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</si>
  <si>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</si>
  <si>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</si>
  <si>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</si>
  <si>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</si>
  <si>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</si>
  <si>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</si>
  <si>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</si>
  <si>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</si>
  <si>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</si>
  <si>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</si>
  <si>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</si>
  <si>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</si>
  <si>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</si>
  <si>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</si>
  <si>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</si>
  <si>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</si>
  <si>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</si>
  <si>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</si>
  <si>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</si>
  <si>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</si>
  <si>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</si>
  <si>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</si>
  <si>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</si>
  <si>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</si>
  <si>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</si>
  <si>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</si>
  <si>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</si>
  <si>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</si>
  <si>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</si>
  <si>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</si>
  <si>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</si>
  <si>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</si>
  <si>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</si>
  <si>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</si>
  <si>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</si>
  <si>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</si>
  <si>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</si>
  <si>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</si>
  <si>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</si>
  <si>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</si>
  <si>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</si>
  <si>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</si>
  <si>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</si>
  <si>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</si>
  <si>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</si>
  <si>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</si>
  <si>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</si>
  <si>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</si>
  <si>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</si>
  <si>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</si>
  <si>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</si>
  <si>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</si>
  <si>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</si>
  <si>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</si>
  <si>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</si>
  <si>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</si>
  <si>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</si>
  <si>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</si>
  <si>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</si>
  <si>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</si>
  <si>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</si>
  <si>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</si>
  <si>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</si>
  <si>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</si>
  <si>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</si>
  <si>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</si>
  <si>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</si>
  <si>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</si>
  <si>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</si>
  <si>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</si>
  <si>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</si>
  <si>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</si>
  <si>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</si>
  <si>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</si>
  <si>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</si>
  <si>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</si>
  <si>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</si>
  <si>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</si>
  <si>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</si>
  <si>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</si>
  <si>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</si>
  <si>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</si>
  <si>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</si>
  <si>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</si>
  <si>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</si>
  <si>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</si>
  <si>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</si>
  <si>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</si>
  <si>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</si>
  <si>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</si>
  <si>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</si>
  <si>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</si>
  <si>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</si>
  <si>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</si>
  <si>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</si>
  <si>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</si>
  <si>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</si>
  <si>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</si>
  <si>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</si>
  <si>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</si>
  <si>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</si>
  <si>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</si>
  <si>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</si>
  <si>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</si>
  <si>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</si>
  <si>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</si>
  <si>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</si>
  <si>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</si>
  <si>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</si>
  <si>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</si>
  <si>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</si>
  <si>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</si>
  <si>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</si>
  <si>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</si>
  <si>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</si>
  <si>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</si>
  <si>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</si>
  <si>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</si>
  <si>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</si>
  <si>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</si>
  <si>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</si>
  <si>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</si>
  <si>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</si>
  <si>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</si>
  <si>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</si>
  <si>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</si>
  <si>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</si>
  <si>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</si>
  <si>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</si>
  <si>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</si>
  <si>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</si>
  <si>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</si>
  <si>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</si>
  <si>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</si>
  <si>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</si>
  <si>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</si>
  <si>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</si>
  <si>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</si>
  <si>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</si>
  <si>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</si>
  <si>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</si>
  <si>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</si>
  <si>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</si>
  <si>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</si>
  <si>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</si>
  <si>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</si>
  <si>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</si>
  <si>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</si>
  <si>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</si>
  <si>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</si>
  <si>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</si>
  <si>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</si>
  <si>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</si>
  <si>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</si>
  <si>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</si>
  <si>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</si>
  <si>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</si>
  <si>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</si>
  <si>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</si>
  <si>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</si>
  <si>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</si>
  <si>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</si>
  <si>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</si>
  <si>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</si>
  <si>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</si>
  <si>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</si>
  <si>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</si>
  <si>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</si>
  <si>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</si>
  <si>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</si>
  <si>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</si>
  <si>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</si>
  <si>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</si>
  <si>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</si>
  <si>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</si>
  <si>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</si>
  <si>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</si>
  <si>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</si>
  <si>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</si>
  <si>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</si>
  <si>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</si>
  <si>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</si>
  <si>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</si>
  <si>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</si>
  <si>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</si>
  <si>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</si>
  <si>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</si>
  <si>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</si>
  <si>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</si>
  <si>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</si>
  <si>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</si>
  <si>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</si>
  <si>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</si>
  <si>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</si>
  <si>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</si>
  <si>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</si>
  <si>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</si>
  <si>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</si>
  <si>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</si>
  <si>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</si>
  <si>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</si>
  <si>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</si>
  <si>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</si>
  <si>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</si>
  <si>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</si>
  <si>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</si>
  <si>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</si>
  <si>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</si>
  <si>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</si>
  <si>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</si>
  <si>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</si>
  <si>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</si>
  <si>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</si>
  <si>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</si>
  <si>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</si>
  <si>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</si>
  <si>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</si>
  <si>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</si>
  <si>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</si>
  <si>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</si>
  <si>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</si>
  <si>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</si>
  <si>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</si>
  <si>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</si>
  <si>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</si>
  <si>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</si>
  <si>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</si>
  <si>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</si>
  <si>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</si>
  <si>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</si>
  <si>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</si>
  <si>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</si>
  <si>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</si>
  <si>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</si>
  <si>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</si>
  <si>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</si>
  <si>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</si>
  <si>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</si>
  <si>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</si>
  <si>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</si>
  <si>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</si>
  <si>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</si>
  <si>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</si>
  <si>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</si>
  <si>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</si>
  <si>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</si>
  <si>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</si>
  <si>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</si>
  <si>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</si>
  <si>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</si>
  <si>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</si>
  <si>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</si>
  <si>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</si>
  <si>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</si>
  <si>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</si>
  <si>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</si>
  <si>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</si>
  <si>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</si>
  <si>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</si>
  <si>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</si>
  <si>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</si>
  <si>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</si>
  <si>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</si>
  <si>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</si>
  <si>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</si>
  <si>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</si>
  <si>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</si>
  <si>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</si>
  <si>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</si>
  <si>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</si>
  <si>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</si>
  <si>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</si>
  <si>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</si>
  <si>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</si>
  <si>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</si>
  <si>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</si>
  <si>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</si>
  <si>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</si>
  <si>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</si>
  <si>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</si>
  <si>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</si>
  <si>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</si>
  <si>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</si>
  <si>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</si>
  <si>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</si>
  <si>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</si>
  <si>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</si>
  <si>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</si>
  <si>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</si>
  <si>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</si>
  <si>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</si>
  <si>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</si>
  <si>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</si>
  <si>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</si>
  <si>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</si>
  <si>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</si>
  <si>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</si>
  <si>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</si>
  <si>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</si>
  <si>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</si>
  <si>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</si>
  <si>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</si>
  <si>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</si>
  <si>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</si>
  <si>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</si>
  <si>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</si>
  <si>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</si>
  <si>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</si>
  <si>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</si>
  <si>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</si>
  <si>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</si>
  <si>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</si>
  <si>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</si>
  <si>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</si>
  <si>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</si>
  <si>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</si>
  <si>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</si>
  <si>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</si>
  <si>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</si>
  <si>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</si>
  <si>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</si>
  <si>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</si>
  <si>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</si>
  <si>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</si>
  <si>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</si>
  <si>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</si>
  <si>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</si>
  <si>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</si>
  <si>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</si>
  <si>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</si>
  <si>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</si>
  <si>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</si>
  <si>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</si>
  <si>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</si>
  <si>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</si>
  <si>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</si>
  <si>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</si>
  <si>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</si>
  <si>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</si>
  <si>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</si>
  <si>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</si>
  <si>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</si>
  <si>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</si>
  <si>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</si>
  <si>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</si>
  <si>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</si>
  <si>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</si>
  <si>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</si>
  <si>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</si>
  <si>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</si>
  <si>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</si>
  <si>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</si>
  <si>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</si>
  <si>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</si>
  <si>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</si>
  <si>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</si>
  <si>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</si>
  <si>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</si>
  <si>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</si>
  <si>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</si>
  <si>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</si>
  <si>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</si>
  <si>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</si>
  <si>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</si>
  <si>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</si>
  <si>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</si>
  <si>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</si>
  <si>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</si>
  <si>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</si>
  <si>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</si>
  <si>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</si>
  <si>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</si>
  <si>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</si>
  <si>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</si>
  <si>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</si>
  <si>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</si>
  <si>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</si>
  <si>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</si>
  <si>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</si>
  <si>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</si>
  <si>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</si>
  <si>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</si>
  <si>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</si>
  <si>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</si>
  <si>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</si>
  <si>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</si>
  <si>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</si>
  <si>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</si>
  <si>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</si>
  <si>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</si>
  <si>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</si>
  <si>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</si>
  <si>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</si>
  <si>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</si>
  <si>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</si>
  <si>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</si>
  <si>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</si>
  <si>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</si>
  <si>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</si>
  <si>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</si>
  <si>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</si>
  <si>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</si>
  <si>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</si>
  <si>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</si>
  <si>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</si>
  <si>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</si>
  <si>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</si>
  <si>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</si>
  <si>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</si>
  <si>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</si>
  <si>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</si>
  <si>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</si>
  <si>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</si>
  <si>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</si>
  <si>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</si>
  <si>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</si>
  <si>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</si>
  <si>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</si>
  <si>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</si>
  <si>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</si>
  <si>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</si>
  <si>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</si>
  <si>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</si>
  <si>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</si>
  <si>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</si>
  <si>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</si>
  <si>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</si>
  <si>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</si>
  <si>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</si>
  <si>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</si>
  <si>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</si>
  <si>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</si>
  <si>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</si>
  <si>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</si>
  <si>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</si>
  <si>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</si>
  <si>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</si>
  <si>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</si>
  <si>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</si>
  <si>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</si>
  <si>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</si>
  <si>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</si>
  <si>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</si>
  <si>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</si>
  <si>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</si>
  <si>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</si>
  <si>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</si>
  <si>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</si>
  <si>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</si>
  <si>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</si>
  <si>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</si>
  <si>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</si>
  <si>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</si>
  <si>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</si>
  <si>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</si>
  <si>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</si>
  <si>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</si>
  <si>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</si>
  <si>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</si>
  <si>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</si>
  <si>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</si>
  <si>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</si>
  <si>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</si>
  <si>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</si>
  <si>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</si>
  <si>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</si>
  <si>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</si>
  <si>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</si>
  <si>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</si>
  <si>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</si>
  <si>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</si>
  <si>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</si>
  <si>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</si>
  <si>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</si>
  <si>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</si>
  <si>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</si>
  <si>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</si>
  <si>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</si>
  <si>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</si>
  <si>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</si>
  <si>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</si>
  <si>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</si>
  <si>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</si>
  <si>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</si>
  <si>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</si>
  <si>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</si>
  <si>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</si>
  <si>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</si>
  <si>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</si>
  <si>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</si>
  <si>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</si>
  <si>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</si>
  <si>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</si>
  <si>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</si>
  <si>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</si>
  <si>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</si>
  <si>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</si>
  <si>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</si>
  <si>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</si>
  <si>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</si>
  <si>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</si>
  <si>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</si>
  <si>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</si>
  <si>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</si>
  <si>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</si>
  <si>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</si>
  <si>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</si>
  <si>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</si>
  <si>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</si>
  <si>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</si>
  <si>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</si>
  <si>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</si>
  <si>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</si>
  <si>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</si>
  <si>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</si>
  <si>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</si>
  <si>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</si>
  <si>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</si>
  <si>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</si>
  <si>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</si>
  <si>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</si>
  <si>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</si>
  <si>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</si>
  <si>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</si>
  <si>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</si>
  <si>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</si>
  <si>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</si>
  <si>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</si>
  <si>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</si>
  <si>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</si>
  <si>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</si>
  <si>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</si>
  <si>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</si>
  <si>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</si>
  <si>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</si>
  <si>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</si>
  <si>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</si>
  <si>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</si>
  <si>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</si>
  <si>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</si>
  <si>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</si>
  <si>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</si>
  <si>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</si>
  <si>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</si>
  <si>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</si>
  <si>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</si>
  <si>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</si>
  <si>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</si>
  <si>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</si>
  <si>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</si>
  <si>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</si>
  <si>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</si>
  <si>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</si>
  <si>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</si>
  <si>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</si>
  <si>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</si>
  <si>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</si>
  <si>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</si>
  <si>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</si>
  <si>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</si>
  <si>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</si>
  <si>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</si>
  <si>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</si>
  <si>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</si>
  <si>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</si>
  <si>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</si>
  <si>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</si>
  <si>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</si>
  <si>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</si>
  <si>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</si>
  <si>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</si>
  <si>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</si>
  <si>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</si>
  <si>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</si>
  <si>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</si>
  <si>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</si>
  <si>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</si>
  <si>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</si>
  <si>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</si>
  <si>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</si>
  <si>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</si>
  <si>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</si>
  <si>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</si>
  <si>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</si>
  <si>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</si>
  <si>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</si>
  <si>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</si>
  <si>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</si>
  <si>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</si>
  <si>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</si>
  <si>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</si>
  <si>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</si>
  <si>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</si>
  <si>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</si>
  <si>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</si>
  <si>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</si>
  <si>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</si>
  <si>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</si>
  <si>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</si>
  <si>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</si>
  <si>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</si>
  <si>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</si>
  <si>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</si>
  <si>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</si>
  <si>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</si>
  <si>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</si>
  <si>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</si>
  <si>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</si>
  <si>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</si>
  <si>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</si>
  <si>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</si>
  <si>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</si>
  <si>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</si>
  <si>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</si>
  <si>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</si>
  <si>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</si>
  <si>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</si>
  <si>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</si>
  <si>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</si>
  <si>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</si>
  <si>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</si>
  <si>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</si>
  <si>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</si>
  <si>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</si>
  <si>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</si>
  <si>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</si>
  <si>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</si>
  <si>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</si>
  <si>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</si>
  <si>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</si>
  <si>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</si>
  <si>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</si>
  <si>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</si>
  <si>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</si>
  <si>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</si>
  <si>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</si>
  <si>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</si>
  <si>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</si>
  <si>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</si>
  <si>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</si>
  <si>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</si>
  <si>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</si>
  <si>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</si>
  <si>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</si>
  <si>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</si>
  <si>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</si>
  <si>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</si>
  <si>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</si>
  <si>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</si>
  <si>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</si>
  <si>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</si>
  <si>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</si>
  <si>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</si>
  <si>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</si>
  <si>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</si>
  <si>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</si>
  <si>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</si>
  <si>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</si>
  <si>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</si>
  <si>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</si>
  <si>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</si>
  <si>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</si>
  <si>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</si>
  <si>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</si>
  <si>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</si>
  <si>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</si>
  <si>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</si>
  <si>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</si>
  <si>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</si>
  <si>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</si>
  <si>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</si>
  <si>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</si>
  <si>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</si>
  <si>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</si>
  <si>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</si>
  <si>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</si>
  <si>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</si>
  <si>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</si>
  <si>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</si>
  <si>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</si>
  <si>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</si>
  <si>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</si>
  <si>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</si>
  <si>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</si>
  <si>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</si>
  <si>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</si>
  <si>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</si>
  <si>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</si>
  <si>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</si>
  <si>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</si>
  <si>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</si>
  <si>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</si>
  <si>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</si>
  <si>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</si>
  <si>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</si>
  <si>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</si>
  <si>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</si>
  <si>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</si>
  <si>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</si>
  <si>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</si>
  <si>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</si>
  <si>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</si>
  <si>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</si>
  <si>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</si>
  <si>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</si>
  <si>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</si>
  <si>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</si>
  <si>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</si>
  <si>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</si>
  <si>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</si>
  <si>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</si>
  <si>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</si>
  <si>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</si>
  <si>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</si>
  <si>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</si>
  <si>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</si>
  <si>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</si>
  <si>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</si>
  <si>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</si>
  <si>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</si>
  <si>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</si>
  <si>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</si>
  <si>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</si>
  <si>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</si>
  <si>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</si>
  <si>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</si>
  <si>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</si>
  <si>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</si>
  <si>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</si>
  <si>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</si>
  <si>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</si>
  <si>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</si>
  <si>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</si>
  <si>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</si>
  <si>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</si>
  <si>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</si>
  <si>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</si>
  <si>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</si>
  <si>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</si>
  <si>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</si>
  <si>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</si>
  <si>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</si>
  <si>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</si>
  <si>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</si>
  <si>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</si>
  <si>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</si>
  <si>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</si>
  <si>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</si>
  <si>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</si>
  <si>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</si>
  <si>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</si>
  <si>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</si>
  <si>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</si>
  <si>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</si>
  <si>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</si>
  <si>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</si>
  <si>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</si>
  <si>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</si>
  <si>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</si>
  <si>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</si>
  <si>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</si>
  <si>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</si>
  <si>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</si>
  <si>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</si>
  <si>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</si>
  <si>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</si>
  <si>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</si>
  <si>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</si>
  <si>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</si>
  <si>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</si>
  <si>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</si>
  <si>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</si>
  <si>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</si>
  <si>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</si>
  <si>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</si>
  <si>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</si>
  <si>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</si>
  <si>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</si>
  <si>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</si>
  <si>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</si>
  <si>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</si>
  <si>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</si>
  <si>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</si>
  <si>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</si>
  <si>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</si>
  <si>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</si>
  <si>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</si>
  <si>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</si>
  <si>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</si>
  <si>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</si>
  <si>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</si>
  <si>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</si>
  <si>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</si>
  <si>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</si>
  <si>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</si>
  <si>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</si>
  <si>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</si>
  <si>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</si>
  <si>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</si>
  <si>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</si>
  <si>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</si>
  <si>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</si>
  <si>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</si>
  <si>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</si>
  <si>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</si>
  <si>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</si>
  <si>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</si>
  <si>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</si>
  <si>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</si>
  <si>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</si>
  <si>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</si>
  <si>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</si>
  <si>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</si>
  <si>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</si>
  <si>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</si>
  <si>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</si>
  <si>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</si>
  <si>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</si>
  <si>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</si>
  <si>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</si>
  <si>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</si>
  <si>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</si>
  <si>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</si>
  <si>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</si>
  <si>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</si>
  <si>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</si>
  <si>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</si>
  <si>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</si>
  <si>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</si>
  <si>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</si>
  <si>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</si>
  <si>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</si>
  <si>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</si>
  <si>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</si>
  <si>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</si>
  <si>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</si>
  <si>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</si>
  <si>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</si>
  <si>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</si>
  <si>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</si>
  <si>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</si>
  <si>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</si>
  <si>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</si>
  <si>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</si>
  <si>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</si>
  <si>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</si>
  <si>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</si>
  <si>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</si>
  <si>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</si>
  <si>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</si>
  <si>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</si>
  <si>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</si>
  <si>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</si>
  <si>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</si>
  <si>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</si>
  <si>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</si>
  <si>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</si>
  <si>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</si>
  <si>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</si>
  <si>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</si>
  <si>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</si>
  <si>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</si>
  <si>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</si>
  <si>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</si>
  <si>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</si>
  <si>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</si>
  <si>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</si>
  <si>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</si>
  <si>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</si>
  <si>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</si>
  <si>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</si>
  <si>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</si>
  <si>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</si>
  <si>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</si>
  <si>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</si>
  <si>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</si>
  <si>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</si>
  <si>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</si>
  <si>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</si>
  <si>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</si>
  <si>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</si>
  <si>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</si>
  <si>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</si>
  <si>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</si>
  <si>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</si>
  <si>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</si>
  <si>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</si>
  <si>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</si>
  <si>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</si>
  <si>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</si>
  <si>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</si>
  <si>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</si>
  <si>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</si>
  <si>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</si>
  <si>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</si>
  <si>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</si>
  <si>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</si>
  <si>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</si>
  <si>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</si>
  <si>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</si>
  <si>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</si>
  <si>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</si>
  <si>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</si>
  <si>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</si>
  <si>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</si>
  <si>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</si>
  <si>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</si>
  <si>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</si>
  <si>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</si>
  <si>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</si>
  <si>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</si>
  <si>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</si>
  <si>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</si>
  <si>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</si>
  <si>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</si>
  <si>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</si>
  <si>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</si>
  <si>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</si>
  <si>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</si>
  <si>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</si>
  <si>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</si>
  <si>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</si>
  <si>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</si>
  <si>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</si>
  <si>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</si>
  <si>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</si>
  <si>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</si>
  <si>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</si>
  <si>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</si>
  <si>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</si>
  <si>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</si>
  <si>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</si>
  <si>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</si>
  <si>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</si>
  <si>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</si>
  <si>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</si>
  <si>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</si>
  <si>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</si>
  <si>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</si>
  <si>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</si>
  <si>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</si>
  <si>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</si>
  <si>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</si>
  <si>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</si>
  <si>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</si>
  <si>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</si>
  <si>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</si>
  <si>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</si>
  <si>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</si>
  <si>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</si>
  <si>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</si>
  <si>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</si>
  <si>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</si>
  <si>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</si>
  <si>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</si>
  <si>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</si>
  <si>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</si>
  <si>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</si>
  <si>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</si>
  <si>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</si>
  <si>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</si>
  <si>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</si>
  <si>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</si>
  <si>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</si>
  <si>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</si>
  <si>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</si>
  <si>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</si>
  <si>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</si>
  <si>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</si>
  <si>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</si>
  <si>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</si>
  <si>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</si>
  <si>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</si>
  <si>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</si>
  <si>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</si>
  <si>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</si>
  <si>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</si>
  <si>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</si>
  <si>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</si>
  <si>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</si>
  <si>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</si>
  <si>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</si>
  <si>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</si>
  <si>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</si>
  <si>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</si>
  <si>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</si>
  <si>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</si>
  <si>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</si>
  <si>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</si>
  <si>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</si>
  <si>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</si>
  <si>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</si>
  <si>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</si>
  <si>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</si>
  <si>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</si>
  <si>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</si>
  <si>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</si>
  <si>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</si>
  <si>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</si>
  <si>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</si>
  <si>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</si>
  <si>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</si>
  <si>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</si>
  <si>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</si>
  <si>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</si>
  <si>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</si>
  <si>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</si>
  <si>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</si>
  <si>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</si>
  <si>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</si>
  <si>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</si>
  <si>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</si>
  <si>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</si>
  <si>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</si>
  <si>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</si>
  <si>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</si>
  <si>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</si>
  <si>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</si>
  <si>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</si>
  <si>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</si>
  <si>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</si>
  <si>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</si>
  <si>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</si>
  <si>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</si>
  <si>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</si>
  <si>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</si>
  <si>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</si>
  <si>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</si>
  <si>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</si>
  <si>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</si>
  <si>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</si>
  <si>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</si>
  <si>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</si>
  <si>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</si>
  <si>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</si>
  <si>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</si>
  <si>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</si>
  <si>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</si>
  <si>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</si>
  <si>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</si>
  <si>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</si>
  <si>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</si>
  <si>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</si>
  <si>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</si>
  <si>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</si>
  <si>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</si>
  <si>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</si>
  <si>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</si>
  <si>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</si>
  <si>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</si>
  <si>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</si>
  <si>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</si>
  <si>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</si>
  <si>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</si>
  <si>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</si>
  <si>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</si>
  <si>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</si>
  <si>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</si>
  <si>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</si>
  <si>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</si>
  <si>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</si>
  <si>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</si>
  <si>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</si>
  <si>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</si>
  <si>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</si>
  <si>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</si>
  <si>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</si>
  <si>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</si>
  <si>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</si>
  <si>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</si>
  <si>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</si>
  <si>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</si>
  <si>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</si>
  <si>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</si>
  <si>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</si>
  <si>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</si>
  <si>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</si>
  <si>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</si>
  <si>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</si>
  <si>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</si>
  <si>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</si>
  <si>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</si>
  <si>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</si>
  <si>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</si>
  <si>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</si>
  <si>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</si>
  <si>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</si>
  <si>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</si>
  <si>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</si>
  <si>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</si>
  <si>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</si>
  <si>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</si>
  <si>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</si>
  <si>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</si>
  <si>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</si>
  <si>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</si>
  <si>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</si>
  <si>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</si>
  <si>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</si>
  <si>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</si>
  <si>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</si>
  <si>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</si>
  <si>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</si>
  <si>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</si>
  <si>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</si>
  <si>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</si>
  <si>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</si>
  <si>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</si>
  <si>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</si>
  <si>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</si>
  <si>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</si>
  <si>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</si>
  <si>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</si>
  <si>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</si>
  <si>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</si>
  <si>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</si>
  <si>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</si>
  <si>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</si>
  <si>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</si>
  <si>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</si>
  <si>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</si>
  <si>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</si>
  <si>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</si>
  <si>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</si>
  <si>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</si>
  <si>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</si>
  <si>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</si>
  <si>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</si>
  <si>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</si>
  <si>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</si>
  <si>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</si>
  <si>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</si>
  <si>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</si>
  <si>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</si>
  <si>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</si>
  <si>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</si>
  <si>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</si>
  <si>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</si>
  <si>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</si>
  <si>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</si>
  <si>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</si>
  <si>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</si>
  <si>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</si>
  <si>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</si>
  <si>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</si>
  <si>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</si>
  <si>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</si>
  <si>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</si>
  <si>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</si>
  <si>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</si>
  <si>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</si>
  <si>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</si>
  <si>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</si>
  <si>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</si>
  <si>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</si>
  <si>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</si>
  <si>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</si>
  <si>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</si>
  <si>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</si>
  <si>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</si>
  <si>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</si>
  <si>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</si>
  <si>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</si>
  <si>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</si>
  <si>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</si>
  <si>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</si>
  <si>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</si>
  <si>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</si>
  <si>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</si>
  <si>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</si>
  <si>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</si>
  <si>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</si>
  <si>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</si>
  <si>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</si>
  <si>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</si>
  <si>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</si>
  <si>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</si>
  <si>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</si>
  <si>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</si>
  <si>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</si>
  <si>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</si>
  <si>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</si>
  <si>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</si>
  <si>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</si>
  <si>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</si>
  <si>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</si>
  <si>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</si>
  <si>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</si>
  <si>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</si>
  <si>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</si>
  <si>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</si>
  <si>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</si>
  <si>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</si>
  <si>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</si>
  <si>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</si>
  <si>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</si>
  <si>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</si>
  <si>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</si>
  <si>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</si>
  <si>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</si>
  <si>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</si>
  <si>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</si>
  <si>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</si>
  <si>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</si>
  <si>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</si>
  <si>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</si>
  <si>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</si>
  <si>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</si>
  <si>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</si>
  <si>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</si>
  <si>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</si>
  <si>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</si>
  <si>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</si>
  <si>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</si>
  <si>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</si>
  <si>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</si>
  <si>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</si>
  <si>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</si>
  <si>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</si>
  <si>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</si>
  <si>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</si>
  <si>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</si>
  <si>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</si>
  <si>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</si>
  <si>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</si>
  <si>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</si>
  <si>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</si>
  <si>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</si>
  <si>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</si>
  <si>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</si>
  <si>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</si>
  <si>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</si>
  <si>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</si>
  <si>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</si>
  <si>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</si>
  <si>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</si>
  <si>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</si>
  <si>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</si>
  <si>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</si>
  <si>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</si>
  <si>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</si>
  <si>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</si>
  <si>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</si>
  <si>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</si>
  <si>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</si>
  <si>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</si>
  <si>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</si>
  <si>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</si>
  <si>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</si>
  <si>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</si>
  <si>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</si>
  <si>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</si>
  <si>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</si>
  <si>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</si>
  <si>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</si>
  <si>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</si>
  <si>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</si>
  <si>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</si>
  <si>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</si>
  <si>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</si>
  <si>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</si>
  <si>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</si>
  <si>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</si>
  <si>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</si>
  <si>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</si>
  <si>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</si>
  <si>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</si>
  <si>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</si>
  <si>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</si>
  <si>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</si>
  <si>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</si>
  <si>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</si>
  <si>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</si>
  <si>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</si>
  <si>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</si>
  <si>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</si>
  <si>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</si>
  <si>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</si>
  <si>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</si>
  <si>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</si>
  <si>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</si>
  <si>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</si>
  <si>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</si>
  <si>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</si>
  <si>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</si>
  <si>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</si>
  <si>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</si>
  <si>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</si>
  <si>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</si>
  <si>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</si>
  <si>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</si>
  <si>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</si>
  <si>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</si>
  <si>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</si>
  <si>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</si>
  <si>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</si>
  <si>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</si>
  <si>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</si>
  <si>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</si>
  <si>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</si>
  <si>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</si>
  <si>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</si>
  <si>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</si>
  <si>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</si>
  <si>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</si>
  <si>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</si>
  <si>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</si>
  <si>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</si>
  <si>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</si>
  <si>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</si>
  <si>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</si>
  <si>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</si>
  <si>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</si>
  <si>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</si>
  <si>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</si>
  <si>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</si>
  <si>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</si>
  <si>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</si>
  <si>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</si>
  <si>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</si>
  <si>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</si>
  <si>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</si>
  <si>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</si>
  <si>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</si>
  <si>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</si>
  <si>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</si>
  <si>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</si>
  <si>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</si>
  <si>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</si>
  <si>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</si>
  <si>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</si>
  <si>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</si>
  <si>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</si>
  <si>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</si>
  <si>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</si>
  <si>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</si>
  <si>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</si>
  <si>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</si>
  <si>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</si>
  <si>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</si>
  <si>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</si>
  <si>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</si>
  <si>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</si>
  <si>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</si>
  <si>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</si>
  <si>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</si>
  <si>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</si>
  <si>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</si>
  <si>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</si>
  <si>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</si>
  <si>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</si>
  <si>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</si>
  <si>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</si>
  <si>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</si>
  <si>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</si>
  <si>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</si>
  <si>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</si>
  <si>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</si>
  <si>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</si>
  <si>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</si>
  <si>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</si>
  <si>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</si>
  <si>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</si>
  <si>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</si>
  <si>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</si>
  <si>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</si>
  <si>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</si>
  <si>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</si>
  <si>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</si>
  <si>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</si>
  <si>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</si>
  <si>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</si>
  <si>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</si>
  <si>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</si>
  <si>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</si>
  <si>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</si>
  <si>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</si>
  <si>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</si>
  <si>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</si>
  <si>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</si>
  <si>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</si>
  <si>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</si>
  <si>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</si>
  <si>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</si>
  <si>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</si>
  <si>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</si>
  <si>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</si>
  <si>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</si>
  <si>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</si>
  <si>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</si>
  <si>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</si>
  <si>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</si>
  <si>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</si>
  <si>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</si>
  <si>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</si>
  <si>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</si>
  <si>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</si>
  <si>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</si>
  <si>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</si>
  <si>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</si>
  <si>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</si>
  <si>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</si>
  <si>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</si>
  <si>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</si>
  <si>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</si>
  <si>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</si>
  <si>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</si>
  <si>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</si>
  <si>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</si>
  <si>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</si>
  <si>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</si>
  <si>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</si>
  <si>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</si>
  <si>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</si>
  <si>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</si>
  <si>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</si>
  <si>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</si>
  <si>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</si>
  <si>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</si>
  <si>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</si>
  <si>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</si>
  <si>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</si>
  <si>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</si>
  <si>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</si>
  <si>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</si>
  <si>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</si>
  <si>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</si>
  <si>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</si>
  <si>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</si>
  <si>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</si>
  <si>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</si>
  <si>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</si>
  <si>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</si>
  <si>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</si>
  <si>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</si>
  <si>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</si>
  <si>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</si>
  <si>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</si>
  <si>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</si>
  <si>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</si>
  <si>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</si>
  <si>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</si>
  <si>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</si>
  <si>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</si>
  <si>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</si>
  <si>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</si>
  <si>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</si>
  <si>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</si>
  <si>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</si>
  <si>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</si>
  <si>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</si>
  <si>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</si>
  <si>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</si>
  <si>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</si>
  <si>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</si>
  <si>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</si>
  <si>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</si>
  <si>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</si>
  <si>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</si>
  <si>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</si>
  <si>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</si>
  <si>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</si>
  <si>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</si>
  <si>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</si>
  <si>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</si>
  <si>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</si>
  <si>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</si>
  <si>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</si>
  <si>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</si>
  <si>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</si>
  <si>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</si>
  <si>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</si>
  <si>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</si>
  <si>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</si>
  <si>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</si>
  <si>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</si>
  <si>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</si>
  <si>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</si>
  <si>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</si>
  <si>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</si>
  <si>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</si>
  <si>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</si>
  <si>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</si>
  <si>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</si>
  <si>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</si>
  <si>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</si>
  <si>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</si>
  <si>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</si>
  <si>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</si>
  <si>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</si>
  <si>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</si>
  <si>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</si>
  <si>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</si>
  <si>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</si>
  <si>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</si>
  <si>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</si>
  <si>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</si>
  <si>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</si>
  <si>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</si>
  <si>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</si>
  <si>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</si>
  <si>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</si>
  <si>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</si>
  <si>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</si>
  <si>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</si>
  <si>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</si>
  <si>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</si>
  <si>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</si>
  <si>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</si>
  <si>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</si>
  <si>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</si>
  <si>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</si>
  <si>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</si>
  <si>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</si>
  <si>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</si>
  <si>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</si>
  <si>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</si>
  <si>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</si>
  <si>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</si>
  <si>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</si>
  <si>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</si>
  <si>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</si>
  <si>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</si>
  <si>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</si>
  <si>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</si>
  <si>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</si>
  <si>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</si>
  <si>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</si>
  <si>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</si>
  <si>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</si>
  <si>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</si>
  <si>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</si>
  <si>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</si>
  <si>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</si>
  <si>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</si>
  <si>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</si>
  <si>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</si>
  <si>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</si>
  <si>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</si>
  <si>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</si>
  <si>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</si>
  <si>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</si>
  <si>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</si>
  <si>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</si>
  <si>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</si>
  <si>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</si>
  <si>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</si>
  <si>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</si>
  <si>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</si>
  <si>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</si>
  <si>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</si>
  <si>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</si>
  <si>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</si>
  <si>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</si>
  <si>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</si>
  <si>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</si>
  <si>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</si>
  <si>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</si>
  <si>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</si>
  <si>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</si>
  <si>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</si>
  <si>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</si>
  <si>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</si>
  <si>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</si>
  <si>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</si>
  <si>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</si>
  <si>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</si>
  <si>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</si>
  <si>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</si>
  <si>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</si>
  <si>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</si>
  <si>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</si>
  <si>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</si>
  <si>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</si>
  <si>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</si>
  <si>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</si>
  <si>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</si>
  <si>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</si>
  <si>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</si>
  <si>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</si>
  <si>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</si>
  <si>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</si>
  <si>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</si>
  <si>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</si>
  <si>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</si>
  <si>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</si>
  <si>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</si>
  <si>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</si>
  <si>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</si>
  <si>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</si>
  <si>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</si>
  <si>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</si>
  <si>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</si>
  <si>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</si>
  <si>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</si>
  <si>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</si>
  <si>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</si>
  <si>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</si>
  <si>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</si>
  <si>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</si>
  <si>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</si>
  <si>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</si>
  <si>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</si>
  <si>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</si>
  <si>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</si>
  <si>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</si>
  <si>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</si>
  <si>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</si>
  <si>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</si>
  <si>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</si>
  <si>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</si>
  <si>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</si>
  <si>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</si>
  <si>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</si>
  <si>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</si>
  <si>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</si>
  <si>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</si>
  <si>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</si>
  <si>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</si>
  <si>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</si>
  <si>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</si>
  <si>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</si>
  <si>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</si>
  <si>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</si>
  <si>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</si>
  <si>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</si>
  <si>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</si>
  <si>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</si>
  <si>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</si>
  <si>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</si>
  <si>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</si>
  <si>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</si>
  <si>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</si>
  <si>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</si>
  <si>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</si>
  <si>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</si>
  <si>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</si>
  <si>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</si>
  <si>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</si>
  <si>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</si>
  <si>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</si>
  <si>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</si>
  <si>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</si>
  <si>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</si>
  <si>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</si>
  <si>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</si>
  <si>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</si>
  <si>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</si>
  <si>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</si>
  <si>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</si>
  <si>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</si>
  <si>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</si>
  <si>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</si>
  <si>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</si>
  <si>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</si>
  <si>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</si>
  <si>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</si>
  <si>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</si>
  <si>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</si>
  <si>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</si>
  <si>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</si>
  <si>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</si>
  <si>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</si>
  <si>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</si>
  <si>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</si>
  <si>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</si>
  <si>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</si>
  <si>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</si>
  <si>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</si>
  <si>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</si>
  <si>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</si>
  <si>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</si>
  <si>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</si>
  <si>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</si>
  <si>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</si>
  <si>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</si>
  <si>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</si>
  <si>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</si>
  <si>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</si>
  <si>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</si>
  <si>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</si>
  <si>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</si>
  <si>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</si>
  <si>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</si>
  <si>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</si>
  <si>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</si>
  <si>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</si>
  <si>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</si>
  <si>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</si>
  <si>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</si>
  <si>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</si>
  <si>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</si>
  <si>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</si>
  <si>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</si>
  <si>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</si>
  <si>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</si>
  <si>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</si>
  <si>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</si>
  <si>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</si>
  <si>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</si>
  <si>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</si>
  <si>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</si>
  <si>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</si>
  <si>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</si>
  <si>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</si>
  <si>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</si>
  <si>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</si>
  <si>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</si>
  <si>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</si>
  <si>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</si>
  <si>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</si>
  <si>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</si>
  <si>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</si>
  <si>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</si>
  <si>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</si>
  <si>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</si>
  <si>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</si>
  <si>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</si>
  <si>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</si>
  <si>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</si>
  <si>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</si>
  <si>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</si>
  <si>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</si>
  <si>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</si>
  <si>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</si>
  <si>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</si>
  <si>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</si>
  <si>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</si>
  <si>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</si>
  <si>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</si>
  <si>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</si>
  <si>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</si>
  <si>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</si>
  <si>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</si>
  <si>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</si>
  <si>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</si>
  <si>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</si>
  <si>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</si>
  <si>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</si>
  <si>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</si>
  <si>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</si>
  <si>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</si>
  <si>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</si>
  <si>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</si>
  <si>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</si>
  <si>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</si>
  <si>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</si>
  <si>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</si>
  <si>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</si>
  <si>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</si>
  <si>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</si>
  <si>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</si>
  <si>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</si>
  <si>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</si>
  <si>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</si>
  <si>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</si>
  <si>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</si>
  <si>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</si>
  <si>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</si>
  <si>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</si>
  <si>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</si>
  <si>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</si>
  <si>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</si>
  <si>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</si>
  <si>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</si>
  <si>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</si>
  <si>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</si>
  <si>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</si>
  <si>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</si>
  <si>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</si>
  <si>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</si>
  <si>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</si>
  <si>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</si>
  <si>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</si>
  <si>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</si>
  <si>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</si>
  <si>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</si>
  <si>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</si>
  <si>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</si>
  <si>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</si>
  <si>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</si>
  <si>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</si>
  <si>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</si>
  <si>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</si>
  <si>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</si>
  <si>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</si>
  <si>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</si>
  <si>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</si>
  <si>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</si>
  <si>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</si>
  <si>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</si>
  <si>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</si>
  <si>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</si>
  <si>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</si>
  <si>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</si>
  <si>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</si>
  <si>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</si>
  <si>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</si>
  <si>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</si>
  <si>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</si>
  <si>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</si>
  <si>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</si>
  <si>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</si>
  <si>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</si>
  <si>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</si>
  <si>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</si>
  <si>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</si>
  <si>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</si>
  <si>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</si>
  <si>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</si>
  <si>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</si>
  <si>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</si>
  <si>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</si>
  <si>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</si>
  <si>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</si>
  <si>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</si>
  <si>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</si>
  <si>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</si>
  <si>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</si>
  <si>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</si>
  <si>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</si>
  <si>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</si>
  <si>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</si>
  <si>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</si>
  <si>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</si>
  <si>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</si>
  <si>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</si>
  <si>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</si>
  <si>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</si>
  <si>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</si>
  <si>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</si>
  <si>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</si>
  <si>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</si>
  <si>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</si>
  <si>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</si>
  <si>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</si>
  <si>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</si>
  <si>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</si>
  <si>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</si>
  <si>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</si>
  <si>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</si>
  <si>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</si>
  <si>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</si>
  <si>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</si>
  <si>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</si>
  <si>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</si>
  <si>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</si>
  <si>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</si>
  <si>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</si>
  <si>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</si>
  <si>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</si>
  <si>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</si>
  <si>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</si>
  <si>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</si>
  <si>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</si>
  <si>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</si>
  <si>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</si>
  <si>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</si>
  <si>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</si>
  <si>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</si>
  <si>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</si>
  <si>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</si>
  <si>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</si>
  <si>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</si>
  <si>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</si>
  <si>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</si>
  <si>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</si>
  <si>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</si>
  <si>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</si>
  <si>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</si>
  <si>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</si>
  <si>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</si>
  <si>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</si>
  <si>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</si>
  <si>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</si>
  <si>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</si>
  <si>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</si>
  <si>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</si>
  <si>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</si>
  <si>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</si>
  <si>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</si>
  <si>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</si>
  <si>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</si>
  <si>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</si>
  <si>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</si>
  <si>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</si>
  <si>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</si>
  <si>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</si>
  <si>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</si>
  <si>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</si>
  <si>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</si>
  <si>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</si>
  <si>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</si>
  <si>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</si>
  <si>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</si>
  <si>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</si>
  <si>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</si>
  <si>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</si>
  <si>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</si>
  <si>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</si>
  <si>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</si>
  <si>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</si>
  <si>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</si>
  <si>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</si>
  <si>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</si>
  <si>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</si>
  <si>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</si>
  <si>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</si>
  <si>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</si>
  <si>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</si>
  <si>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</si>
  <si>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</si>
  <si>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</si>
  <si>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</si>
  <si>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</si>
  <si>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</si>
  <si>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</si>
  <si>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</si>
  <si>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</si>
  <si>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</si>
  <si>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</si>
  <si>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</si>
  <si>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</si>
  <si>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</si>
  <si>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</si>
  <si>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</si>
  <si>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</si>
  <si>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</si>
  <si>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</si>
  <si>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</si>
  <si>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</si>
  <si>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</si>
  <si>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</si>
  <si>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</si>
  <si>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</si>
  <si>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</si>
  <si>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</si>
  <si>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</si>
  <si>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</si>
  <si>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</si>
  <si>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</si>
  <si>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</si>
  <si>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</si>
  <si>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</si>
  <si>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</si>
  <si>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</si>
  <si>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</si>
  <si>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</si>
  <si>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</si>
  <si>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</si>
  <si>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</si>
  <si>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</si>
  <si>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</si>
  <si>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</si>
  <si>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</si>
  <si>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</si>
  <si>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</si>
  <si>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</si>
  <si>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</si>
  <si>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</si>
  <si>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</si>
  <si>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</si>
  <si>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</si>
  <si>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</si>
  <si>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</si>
  <si>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</si>
  <si>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</si>
  <si>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</si>
  <si>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</si>
  <si>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</si>
  <si>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</si>
  <si>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</si>
  <si>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</si>
  <si>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</si>
  <si>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</si>
  <si>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</si>
  <si>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</si>
  <si>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</si>
  <si>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</si>
  <si>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</si>
  <si>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</si>
  <si>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</si>
  <si>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</si>
  <si>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</si>
  <si>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</si>
  <si>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</si>
  <si>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</si>
  <si>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</si>
  <si>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</si>
  <si>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</si>
  <si>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</si>
  <si>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</si>
  <si>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</si>
  <si>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</si>
  <si>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</si>
  <si>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</si>
  <si>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</si>
  <si>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</si>
  <si>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</si>
  <si>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</si>
  <si>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</si>
  <si>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</si>
  <si>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</si>
  <si>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</si>
  <si>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</si>
  <si>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</si>
  <si>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</si>
  <si>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</si>
  <si>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</si>
  <si>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</si>
  <si>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</si>
  <si>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</si>
  <si>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</si>
  <si>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</si>
  <si>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</si>
  <si>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</si>
  <si>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</si>
  <si>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</si>
  <si>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</si>
  <si>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</si>
  <si>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</si>
  <si>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</si>
  <si>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</si>
  <si>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</si>
  <si>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</si>
  <si>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</si>
  <si>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</si>
  <si>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</si>
  <si>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</si>
  <si>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</si>
  <si>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</si>
  <si>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</si>
  <si>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</si>
  <si>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</si>
  <si>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</si>
  <si>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</si>
  <si>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</si>
  <si>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</si>
  <si>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</si>
  <si>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</si>
  <si>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</si>
  <si>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</si>
  <si>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</si>
  <si>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</si>
  <si>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</si>
  <si>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</si>
  <si>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</si>
  <si>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</si>
  <si>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</si>
  <si>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</si>
  <si>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</si>
  <si>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</si>
  <si>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</si>
  <si>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</si>
  <si>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</si>
  <si>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</si>
  <si>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</si>
  <si>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</si>
  <si>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</si>
  <si>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</si>
  <si>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</si>
  <si>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</si>
  <si>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</si>
  <si>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</si>
  <si>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</si>
  <si>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</si>
  <si>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</si>
  <si>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</si>
  <si>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</si>
  <si>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</si>
  <si>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</si>
  <si>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</si>
  <si>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</si>
  <si>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</si>
  <si>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</si>
  <si>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</si>
  <si>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</si>
  <si>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</si>
  <si>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</si>
  <si>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</si>
  <si>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</si>
  <si>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</si>
  <si>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</si>
  <si>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</si>
  <si>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</si>
  <si>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</si>
  <si>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</si>
  <si>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</si>
  <si>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</si>
  <si>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</si>
  <si>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</si>
  <si>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</si>
  <si>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</si>
  <si>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</si>
  <si>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</si>
  <si>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</si>
  <si>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</si>
  <si>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</si>
  <si>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</si>
  <si>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</si>
  <si>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</si>
  <si>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</si>
  <si>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</si>
  <si>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</si>
  <si>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</si>
  <si>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</si>
  <si>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</si>
  <si>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</si>
  <si>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</si>
  <si>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</si>
  <si>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</si>
  <si>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</si>
  <si>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</si>
  <si>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</si>
  <si>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</si>
  <si>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</si>
  <si>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</si>
  <si>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</si>
  <si>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</si>
  <si>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</si>
  <si>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</si>
  <si>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</si>
  <si>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</si>
  <si>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</si>
  <si>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</si>
  <si>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</si>
  <si>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</si>
  <si>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</si>
  <si>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</si>
  <si>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</si>
  <si>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</si>
  <si>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</si>
  <si>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</si>
  <si>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</si>
  <si>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</si>
  <si>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</si>
  <si>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</si>
  <si>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</si>
  <si>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</si>
  <si>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</si>
  <si>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</si>
  <si>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</si>
  <si>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</si>
  <si>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</si>
  <si>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</si>
  <si>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</si>
  <si>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</si>
  <si>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</si>
  <si>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</si>
  <si>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</si>
  <si>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</si>
  <si>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</si>
  <si>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</si>
  <si>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</si>
  <si>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</si>
  <si>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</si>
  <si>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</si>
  <si>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</si>
  <si>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</si>
  <si>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</si>
  <si>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</si>
  <si>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</si>
  <si>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</si>
  <si>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</si>
  <si>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</si>
  <si>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</si>
  <si>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</si>
  <si>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</si>
  <si>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</si>
  <si>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</si>
  <si>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</si>
  <si>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</si>
  <si>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</si>
  <si>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</si>
  <si>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</si>
  <si>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</si>
  <si>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</si>
  <si>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</si>
  <si>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</si>
  <si>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</si>
  <si>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</si>
  <si>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</si>
  <si>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</si>
  <si>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</si>
  <si>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</si>
  <si>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</si>
  <si>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</si>
  <si>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</si>
  <si>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</si>
  <si>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</si>
  <si>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</si>
  <si>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</si>
  <si>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</si>
  <si>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</si>
  <si>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</si>
  <si>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</si>
  <si>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</si>
  <si>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</si>
  <si>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</si>
  <si>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</si>
  <si>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</si>
  <si>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</si>
  <si>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</si>
  <si>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</si>
  <si>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</si>
  <si>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</si>
  <si>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</si>
  <si>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</si>
  <si>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</si>
  <si>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</si>
  <si>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</si>
  <si>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</si>
  <si>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</si>
  <si>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</si>
  <si>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</si>
  <si>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</si>
  <si>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</si>
  <si>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</si>
  <si>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</si>
  <si>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</si>
  <si>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</si>
  <si>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</si>
  <si>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</si>
  <si>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</si>
  <si>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</si>
  <si>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</si>
  <si>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</si>
  <si>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</si>
  <si>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</si>
  <si>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</si>
  <si>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</si>
  <si>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</si>
  <si>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</si>
  <si>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</si>
  <si>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</si>
  <si>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</si>
  <si>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</si>
  <si>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</si>
  <si>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</si>
  <si>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</si>
  <si>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</si>
  <si>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</si>
  <si>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</si>
  <si>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</si>
  <si>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</si>
  <si>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</si>
  <si>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</si>
  <si>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</si>
  <si>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</si>
  <si>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</si>
  <si>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</si>
  <si>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</si>
  <si>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</si>
  <si>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</si>
  <si>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</si>
  <si>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</si>
  <si>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</si>
  <si>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</si>
  <si>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</si>
  <si>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</si>
  <si>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</si>
  <si>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</si>
  <si>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</si>
  <si>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</si>
  <si>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</si>
  <si>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</si>
  <si>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</si>
  <si>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</si>
  <si>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</si>
  <si>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</si>
  <si>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</si>
  <si>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</si>
  <si>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</si>
  <si>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</si>
  <si>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</si>
  <si>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</si>
  <si>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</si>
  <si>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</si>
  <si>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</si>
  <si>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</si>
  <si>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</si>
  <si>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</si>
  <si>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</si>
  <si>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</si>
  <si>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</si>
  <si>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</si>
  <si>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</si>
  <si>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</si>
  <si>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</si>
  <si>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</si>
  <si>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</si>
  <si>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</si>
  <si>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</si>
  <si>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</si>
  <si>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</si>
  <si>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</si>
  <si>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</si>
  <si>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</si>
  <si>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</si>
  <si>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</si>
  <si>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</si>
  <si>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</si>
  <si>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</si>
  <si>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</si>
  <si>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</si>
  <si>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</si>
  <si>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</si>
  <si>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</si>
  <si>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</si>
  <si>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</si>
  <si>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</si>
  <si>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</si>
  <si>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</si>
  <si>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</si>
  <si>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</si>
  <si>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</si>
  <si>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</si>
  <si>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</si>
  <si>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</si>
  <si>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</si>
  <si>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</si>
  <si>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</si>
  <si>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</si>
  <si>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</si>
  <si>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</si>
  <si>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</si>
  <si>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</si>
  <si>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</si>
  <si>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</si>
  <si>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</si>
  <si>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</si>
  <si>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</si>
  <si>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</si>
  <si>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</si>
  <si>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</si>
  <si>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</si>
  <si>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</si>
  <si>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</si>
  <si>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</si>
  <si>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</si>
  <si>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</si>
  <si>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</si>
  <si>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</si>
  <si>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</si>
  <si>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</si>
  <si>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</si>
  <si>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</si>
  <si>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</si>
  <si>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</si>
  <si>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</si>
  <si>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</si>
  <si>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</si>
  <si>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</si>
  <si>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</si>
  <si>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</si>
  <si>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</si>
  <si>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</si>
  <si>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</si>
  <si>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</si>
  <si>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</si>
  <si>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</si>
  <si>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</si>
  <si>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</si>
  <si>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</si>
  <si>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</si>
  <si>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</si>
  <si>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</si>
  <si>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</si>
  <si>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</si>
  <si>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</si>
  <si>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</si>
  <si>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</si>
  <si>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</si>
  <si>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</si>
  <si>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</si>
  <si>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</si>
  <si>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</si>
  <si>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</si>
  <si>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</si>
  <si>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</si>
  <si>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</si>
  <si>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</si>
  <si>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</si>
  <si>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</si>
  <si>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</si>
  <si>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</si>
  <si>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</si>
  <si>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</si>
  <si>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</si>
  <si>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</si>
  <si>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</si>
  <si>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</si>
  <si>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</si>
  <si>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</si>
  <si>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</si>
  <si>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</si>
  <si>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</si>
  <si>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</si>
  <si>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</si>
  <si>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</si>
  <si>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</si>
  <si>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</si>
  <si>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</si>
  <si>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</si>
  <si>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</si>
  <si>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</si>
  <si>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</si>
  <si>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</si>
  <si>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</si>
  <si>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</si>
  <si>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</si>
  <si>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</si>
  <si>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</si>
  <si>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</si>
  <si>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</si>
  <si>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</si>
  <si>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</si>
  <si>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</si>
  <si>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</si>
  <si>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</si>
  <si>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</si>
  <si>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</si>
  <si>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</si>
  <si>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</si>
  <si>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</si>
  <si>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</si>
  <si>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</si>
  <si>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</si>
  <si>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</si>
  <si>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</si>
  <si>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</si>
  <si>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</si>
  <si>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</si>
  <si>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</si>
  <si>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</si>
  <si>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</si>
  <si>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</si>
  <si>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</si>
  <si>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</si>
  <si>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</si>
  <si>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</si>
  <si>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</si>
  <si>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</si>
  <si>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</si>
  <si>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</si>
  <si>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</si>
  <si>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</si>
  <si>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</si>
  <si>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</si>
  <si>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</si>
  <si>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</si>
  <si>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</si>
  <si>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</si>
  <si>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</si>
  <si>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</si>
  <si>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</si>
  <si>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</si>
  <si>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</si>
  <si>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</si>
  <si>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</si>
  <si>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</si>
  <si>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</si>
  <si>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</si>
  <si>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</si>
  <si>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</si>
  <si>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</si>
  <si>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</si>
  <si>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</si>
  <si>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</si>
  <si>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</si>
  <si>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</si>
  <si>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</si>
  <si>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</si>
  <si>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</si>
  <si>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</si>
  <si>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</si>
  <si>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</si>
  <si>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</si>
  <si>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</si>
  <si>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</si>
  <si>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</si>
  <si>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</si>
  <si>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</si>
  <si>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</si>
  <si>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</si>
  <si>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</si>
  <si>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</si>
  <si>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</si>
  <si>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</si>
  <si>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</si>
  <si>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</si>
  <si>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</si>
  <si>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</si>
  <si>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</si>
  <si>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</si>
  <si>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</si>
  <si>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</si>
  <si>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</si>
  <si>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</si>
  <si>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</si>
  <si>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</si>
  <si>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</si>
  <si>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</si>
  <si>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</si>
  <si>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</si>
  <si>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</si>
  <si>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</si>
  <si>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</si>
  <si>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</si>
  <si>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</si>
  <si>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</si>
  <si>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</si>
  <si>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</si>
  <si>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</si>
  <si>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</si>
  <si>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</si>
  <si>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</si>
  <si>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</si>
  <si>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</si>
  <si>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</si>
  <si>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</si>
  <si>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</si>
  <si>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</si>
  <si>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</si>
  <si>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</si>
  <si>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</si>
  <si>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</si>
  <si>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</si>
  <si>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</si>
  <si>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</si>
  <si>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</si>
  <si>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</si>
  <si>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</si>
  <si>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</si>
  <si>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</si>
  <si>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</si>
  <si>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</si>
  <si>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</si>
  <si>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</si>
  <si>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</si>
  <si>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</si>
  <si>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</si>
  <si>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</si>
  <si>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</si>
  <si>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</si>
  <si>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</si>
  <si>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</si>
  <si>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</si>
  <si>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</si>
  <si>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</si>
  <si>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</si>
  <si>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</si>
  <si>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</si>
  <si>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</si>
  <si>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</si>
  <si>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</si>
  <si>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</si>
  <si>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</si>
  <si>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</si>
  <si>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</si>
  <si>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</si>
  <si>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</si>
  <si>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</si>
  <si>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</si>
  <si>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</si>
  <si>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</si>
  <si>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</si>
  <si>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</si>
  <si>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</si>
  <si>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</si>
  <si>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</si>
  <si>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</si>
  <si>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</si>
  <si>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</si>
  <si>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</si>
  <si>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</si>
  <si>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</si>
  <si>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</si>
  <si>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</si>
  <si>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</si>
  <si>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</si>
  <si>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</si>
  <si>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</si>
  <si>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</si>
  <si>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</si>
  <si>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</si>
  <si>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</si>
  <si>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</si>
  <si>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</si>
  <si>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</si>
  <si>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</si>
  <si>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</si>
  <si>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</si>
  <si>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</si>
  <si>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</si>
  <si>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</si>
  <si>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</si>
  <si>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</si>
  <si>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</si>
  <si>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</si>
  <si>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</si>
  <si>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</si>
  <si>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</si>
  <si>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</si>
  <si>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</si>
  <si>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</si>
  <si>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</si>
  <si>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</si>
  <si>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</si>
  <si>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</si>
  <si>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</si>
  <si>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</si>
  <si>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</si>
  <si>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</si>
  <si>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</si>
  <si>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</si>
  <si>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</si>
  <si>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</si>
  <si>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</si>
  <si>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</si>
  <si>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</si>
  <si>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</si>
  <si>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</si>
  <si>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</si>
  <si>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</si>
  <si>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</si>
  <si>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</si>
  <si>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</si>
  <si>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</si>
  <si>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</si>
  <si>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</si>
  <si>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</si>
  <si>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</si>
  <si>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</si>
  <si>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</si>
  <si>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</si>
  <si>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</si>
  <si>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</si>
  <si>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</si>
  <si>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</si>
  <si>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</si>
  <si>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</si>
  <si>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</si>
  <si>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</si>
  <si>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</si>
  <si>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</si>
  <si>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</si>
  <si>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</si>
  <si>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</si>
  <si>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</si>
  <si>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</si>
  <si>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</si>
  <si>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</si>
  <si>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</si>
  <si>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</si>
  <si>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</si>
  <si>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</si>
  <si>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</si>
  <si>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</si>
  <si>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</si>
  <si>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</si>
  <si>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</si>
  <si>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</si>
  <si>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</si>
  <si>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</si>
  <si>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</si>
  <si>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</si>
  <si>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</si>
  <si>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</si>
  <si>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</si>
  <si>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</si>
  <si>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</si>
  <si>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</si>
  <si>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</si>
  <si>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</si>
  <si>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</si>
  <si>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</si>
  <si>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</si>
  <si>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</si>
  <si>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</si>
  <si>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</si>
  <si>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</si>
  <si>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</si>
  <si>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</si>
  <si>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</si>
  <si>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</si>
  <si>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</si>
  <si>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</si>
  <si>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</si>
  <si>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</si>
  <si>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</si>
  <si>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</si>
  <si>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</si>
  <si>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</si>
  <si>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</si>
  <si>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</si>
  <si>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</si>
  <si>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</si>
  <si>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</si>
  <si>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</si>
  <si>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</si>
  <si>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</si>
  <si>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</si>
  <si>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</si>
  <si>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</si>
  <si>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</si>
  <si>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</si>
  <si>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</si>
  <si>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</si>
  <si>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</si>
  <si>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</si>
  <si>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</si>
  <si>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</si>
  <si>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</si>
  <si>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</si>
  <si>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</si>
  <si>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</si>
  <si>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</si>
  <si>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</si>
  <si>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</si>
  <si>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</si>
  <si>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</si>
  <si>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</si>
  <si>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</si>
  <si>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</si>
  <si>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</si>
  <si>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</si>
  <si>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</si>
  <si>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</si>
  <si>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</si>
  <si>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</si>
  <si>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</si>
  <si>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</si>
  <si>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</si>
  <si>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</si>
  <si>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</si>
  <si>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</si>
  <si>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</si>
  <si>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</si>
  <si>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</si>
  <si>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</si>
  <si>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</si>
  <si>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</si>
  <si>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</si>
  <si>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</si>
  <si>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</si>
  <si>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</si>
  <si>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</si>
  <si>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</si>
  <si>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</si>
  <si>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</si>
  <si>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</si>
  <si>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</si>
  <si>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</si>
  <si>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</si>
  <si>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</si>
  <si>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</si>
  <si>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</si>
  <si>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</si>
  <si>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</si>
  <si>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</si>
  <si>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</si>
  <si>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</si>
  <si>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</si>
  <si>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</si>
  <si>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</si>
  <si>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</si>
  <si>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</si>
  <si>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</si>
  <si>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</si>
  <si>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</si>
  <si>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</si>
  <si>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</si>
  <si>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</si>
  <si>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</si>
  <si>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</si>
  <si>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</si>
  <si>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</si>
  <si>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</si>
  <si>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</si>
  <si>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</si>
  <si>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</si>
  <si>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</si>
  <si>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</si>
  <si>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</si>
  <si>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</si>
  <si>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</si>
  <si>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</si>
  <si>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</si>
  <si>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</si>
  <si>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</si>
  <si>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</si>
  <si>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</si>
  <si>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</si>
  <si>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</si>
  <si>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</si>
  <si>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</si>
  <si>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</si>
  <si>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</si>
  <si>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</si>
  <si>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</si>
  <si>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</si>
  <si>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</si>
  <si>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</si>
  <si>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</si>
  <si>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</si>
  <si>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</si>
  <si>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</si>
  <si>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</si>
  <si>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</si>
  <si>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</si>
  <si>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</si>
  <si>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</si>
  <si>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</si>
  <si>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</si>
  <si>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</si>
  <si>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</si>
  <si>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</si>
  <si>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</si>
  <si>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</si>
  <si>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</si>
  <si>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</si>
  <si>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</si>
  <si>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</si>
  <si>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</si>
  <si>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</si>
  <si>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</si>
  <si>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</si>
  <si>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</si>
  <si>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</si>
  <si>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</si>
  <si>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</si>
  <si>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</si>
  <si>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</si>
  <si>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</si>
  <si>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</si>
  <si>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</si>
  <si>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</si>
  <si>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</si>
  <si>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</si>
  <si>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</si>
  <si>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</si>
  <si>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</si>
  <si>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</si>
  <si>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</si>
  <si>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</si>
  <si>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</si>
  <si>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</si>
  <si>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</si>
  <si>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</si>
  <si>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</si>
  <si>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</si>
  <si>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</si>
  <si>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</si>
  <si>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</si>
  <si>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</si>
  <si>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</si>
  <si>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</si>
  <si>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</si>
  <si>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</si>
  <si>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</si>
  <si>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</si>
  <si>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</si>
  <si>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</si>
  <si>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</si>
  <si>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</si>
  <si>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</si>
  <si>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</si>
  <si>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</si>
  <si>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</si>
  <si>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</si>
  <si>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</si>
  <si>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</si>
  <si>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</si>
  <si>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</si>
  <si>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</si>
  <si>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</si>
  <si>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</si>
  <si>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</si>
  <si>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</si>
  <si>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</si>
  <si>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</si>
  <si>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</si>
  <si>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</si>
  <si>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</si>
  <si>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</si>
  <si>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</si>
  <si>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</si>
  <si>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</si>
  <si>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</si>
  <si>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</si>
  <si>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</si>
  <si>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</si>
  <si>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</si>
  <si>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</si>
  <si>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</si>
  <si>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</si>
  <si>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</si>
  <si>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</si>
  <si>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</si>
  <si>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</si>
  <si>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</si>
  <si>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</si>
  <si>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</si>
  <si>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</si>
  <si>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</si>
  <si>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</si>
  <si>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</si>
  <si>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</si>
  <si>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</si>
  <si>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</si>
  <si>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</si>
  <si>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</si>
  <si>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</si>
  <si>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</si>
  <si>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</si>
  <si>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</si>
  <si>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</si>
  <si>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</si>
  <si>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</si>
  <si>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</si>
  <si>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</si>
  <si>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</si>
  <si>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</si>
  <si>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</si>
  <si>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</si>
  <si>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</si>
  <si>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</si>
  <si>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</si>
  <si>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</si>
  <si>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</si>
  <si>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</si>
  <si>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</si>
  <si>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</si>
  <si>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</si>
  <si>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</si>
  <si>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</si>
  <si>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</si>
  <si>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</si>
  <si>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</si>
  <si>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</si>
  <si>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</si>
  <si>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</si>
  <si>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</si>
  <si>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</si>
  <si>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</si>
  <si>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</si>
  <si>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</si>
  <si>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</si>
  <si>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</si>
  <si>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</si>
  <si>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</si>
  <si>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</si>
  <si>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</si>
  <si>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</si>
  <si>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</si>
  <si>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</si>
  <si>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</si>
  <si>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</si>
  <si>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</si>
  <si>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</si>
  <si>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</si>
  <si>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</si>
  <si>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</si>
  <si>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</si>
  <si>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</si>
  <si>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</si>
  <si>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</si>
  <si>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</si>
  <si>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</si>
  <si>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</si>
  <si>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</si>
  <si>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</si>
  <si>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</si>
  <si>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</si>
  <si>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</si>
  <si>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</si>
  <si>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</si>
  <si>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</si>
  <si>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</si>
  <si>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</si>
  <si>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</si>
  <si>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</si>
  <si>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</si>
  <si>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</si>
  <si>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</si>
  <si>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</si>
  <si>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</si>
  <si>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</si>
  <si>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</si>
  <si>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</si>
  <si>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</si>
  <si>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</si>
  <si>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</si>
  <si>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</si>
  <si>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</si>
  <si>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</si>
  <si>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</si>
  <si>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</si>
  <si>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</si>
  <si>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</si>
  <si>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</si>
  <si>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</si>
  <si>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</si>
  <si>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</si>
  <si>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</si>
  <si>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</si>
  <si>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</si>
  <si>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</si>
  <si>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</si>
  <si>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</si>
  <si>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</si>
  <si>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</si>
  <si>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</si>
  <si>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</si>
  <si>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</si>
  <si>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</si>
  <si>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</si>
  <si>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</si>
  <si>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</si>
  <si>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</si>
  <si>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</si>
  <si>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</si>
  <si>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</si>
  <si>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</si>
  <si>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</si>
  <si>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</si>
  <si>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</si>
  <si>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</si>
  <si>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</si>
  <si>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</si>
  <si>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</si>
  <si>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</si>
  <si>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</si>
  <si>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</si>
  <si>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</si>
  <si>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</si>
  <si>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</si>
  <si>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</si>
  <si>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</si>
  <si>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</si>
  <si>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</si>
  <si>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</si>
  <si>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</si>
  <si>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</si>
  <si>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</si>
  <si>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</si>
  <si>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</si>
  <si>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</si>
  <si>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</si>
  <si>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</si>
  <si>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</si>
  <si>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</si>
  <si>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</si>
  <si>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</si>
  <si>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</si>
  <si>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</si>
  <si>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</si>
  <si>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</si>
  <si>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</si>
  <si>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</si>
  <si>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</si>
  <si>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</si>
  <si>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</si>
  <si>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</si>
  <si>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</si>
  <si>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</si>
  <si>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</si>
  <si>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</si>
  <si>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</si>
  <si>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</si>
  <si>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</si>
  <si>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</si>
  <si>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</si>
  <si>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</si>
  <si>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</si>
  <si>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</si>
  <si>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</si>
  <si>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</si>
  <si>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</si>
  <si>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</si>
  <si>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</si>
  <si>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</si>
  <si>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</si>
  <si>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</si>
  <si>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</si>
  <si>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</si>
  <si>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</si>
  <si>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</si>
  <si>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</si>
  <si>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</si>
  <si>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</si>
  <si>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</si>
  <si>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</si>
  <si>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</si>
  <si>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</si>
  <si>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</si>
  <si>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</si>
  <si>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</si>
  <si>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</si>
  <si>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</si>
  <si>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</si>
  <si>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</si>
  <si>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</si>
  <si>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</si>
  <si>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</si>
  <si>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</si>
  <si>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</si>
  <si>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</si>
  <si>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</si>
  <si>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</si>
  <si>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</si>
  <si>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</si>
  <si>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</si>
  <si>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</si>
  <si>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</si>
  <si>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</si>
  <si>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</si>
  <si>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</si>
  <si>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</si>
  <si>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</si>
  <si>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</si>
  <si>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</si>
  <si>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</si>
  <si>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</si>
  <si>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</si>
  <si>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</si>
  <si>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</si>
  <si>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</si>
  <si>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</si>
  <si>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</si>
  <si>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</si>
  <si>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</si>
  <si>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</si>
  <si>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</si>
  <si>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</si>
  <si>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</si>
  <si>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</si>
  <si>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</si>
  <si>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</si>
  <si>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</si>
  <si>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</si>
  <si>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</si>
  <si>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</si>
  <si>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</si>
  <si>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</si>
  <si>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</si>
  <si>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</si>
  <si>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</si>
  <si>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</si>
  <si>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</si>
  <si>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</si>
  <si>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</si>
  <si>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</si>
  <si>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</si>
  <si>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</si>
  <si>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</si>
  <si>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</si>
  <si>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</si>
  <si>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</si>
  <si>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</si>
  <si>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</si>
  <si>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</si>
  <si>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</si>
  <si>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</si>
  <si>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</si>
  <si>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</si>
  <si>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</si>
  <si>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</si>
  <si>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</si>
  <si>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</si>
  <si>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</si>
  <si>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</si>
  <si>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</si>
  <si>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</si>
  <si>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</si>
  <si>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</si>
  <si>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</si>
  <si>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</si>
  <si>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</si>
  <si>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</si>
  <si>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</si>
  <si>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</si>
  <si>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</si>
  <si>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</si>
  <si>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</si>
  <si>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</si>
  <si>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</si>
  <si>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</si>
  <si>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</si>
  <si>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</si>
  <si>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</si>
  <si>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</si>
  <si>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</si>
  <si>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</si>
  <si>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</si>
  <si>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</si>
  <si>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</si>
  <si>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</si>
  <si>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</si>
  <si>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</si>
  <si>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</si>
  <si>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</si>
  <si>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</si>
  <si>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</si>
  <si>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</si>
  <si>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</si>
  <si>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</si>
  <si>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</si>
  <si>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</si>
  <si>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</si>
  <si>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</si>
  <si>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</si>
  <si>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</si>
  <si>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</si>
  <si>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</si>
  <si>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</si>
  <si>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</si>
  <si>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</si>
  <si>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</si>
  <si>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</si>
  <si>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</si>
  <si>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</si>
  <si>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</si>
  <si>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</si>
  <si>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</si>
  <si>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</si>
  <si>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</si>
  <si>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</si>
  <si>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</si>
  <si>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</si>
  <si>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</si>
  <si>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</si>
  <si>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</si>
  <si>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</si>
  <si>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</si>
  <si>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</si>
  <si>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</si>
  <si>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</si>
  <si>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</si>
  <si>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</si>
  <si>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</si>
  <si>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</si>
  <si>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</si>
  <si>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</si>
  <si>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</si>
  <si>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</si>
  <si>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</si>
  <si>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</si>
  <si>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</si>
  <si>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</si>
  <si>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</si>
  <si>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</si>
  <si>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</si>
  <si>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</si>
  <si>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</si>
  <si>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</si>
  <si>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</si>
  <si>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</si>
  <si>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</si>
  <si>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</si>
  <si>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</si>
  <si>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</si>
  <si>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</si>
  <si>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</si>
  <si>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</si>
  <si>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</si>
  <si>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</si>
  <si>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</si>
  <si>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</si>
  <si>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</si>
  <si>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</si>
  <si>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</si>
  <si>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</si>
  <si>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</si>
  <si>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</si>
  <si>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</si>
  <si>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</si>
  <si>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</si>
  <si>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</si>
  <si>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</si>
  <si>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</si>
  <si>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</si>
  <si>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</si>
  <si>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</si>
  <si>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</si>
  <si>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</si>
  <si>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</si>
  <si>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</si>
  <si>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</si>
  <si>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</si>
  <si>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</si>
  <si>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</si>
  <si>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</si>
  <si>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</si>
  <si>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</si>
  <si>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</si>
  <si>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</si>
  <si>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</si>
  <si>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</si>
  <si>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</si>
  <si>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</si>
  <si>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</si>
  <si>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</si>
  <si>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</si>
  <si>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</si>
  <si>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</si>
  <si>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</si>
  <si>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</si>
  <si>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</si>
  <si>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</si>
  <si>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</si>
  <si>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</si>
  <si>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</si>
  <si>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</si>
  <si>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</si>
  <si>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</si>
  <si>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</si>
  <si>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</si>
  <si>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</si>
  <si>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</si>
  <si>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</si>
  <si>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</si>
  <si>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</si>
  <si>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</si>
  <si>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</si>
  <si>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</si>
  <si>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</si>
  <si>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</si>
  <si>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</si>
  <si>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</si>
  <si>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</si>
  <si>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</si>
  <si>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</si>
  <si>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</si>
  <si>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</si>
  <si>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</si>
  <si>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</si>
  <si>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</si>
  <si>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</si>
  <si>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</si>
  <si>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</si>
  <si>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</si>
  <si>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</si>
  <si>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</si>
  <si>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</si>
  <si>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</si>
  <si>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</si>
  <si>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</si>
  <si>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</si>
  <si>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</si>
  <si>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</si>
  <si>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</si>
  <si>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</si>
  <si>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</si>
  <si>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</si>
  <si>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</si>
  <si>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</si>
  <si>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</si>
  <si>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</si>
  <si>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</si>
  <si>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</si>
  <si>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</si>
  <si>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</si>
  <si>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</si>
  <si>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</si>
  <si>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</si>
  <si>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</si>
  <si>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</si>
  <si>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</si>
  <si>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</si>
  <si>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</si>
  <si>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</si>
  <si>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</si>
  <si>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</si>
  <si>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</si>
  <si>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</si>
  <si>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</si>
  <si>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</si>
  <si>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</si>
  <si>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</si>
  <si>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</si>
  <si>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</si>
  <si>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</si>
  <si>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</si>
  <si>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</si>
  <si>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</si>
  <si>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</si>
  <si>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</si>
  <si>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</si>
  <si>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</si>
  <si>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</si>
  <si>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</si>
  <si>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</si>
  <si>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</si>
  <si>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</si>
  <si>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</si>
  <si>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</si>
  <si>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</si>
  <si>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</si>
  <si>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</si>
  <si>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</si>
  <si>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</si>
  <si>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</si>
  <si>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</si>
  <si>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</si>
  <si>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</si>
  <si>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</si>
  <si>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</si>
  <si>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</si>
  <si>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</si>
  <si>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</si>
  <si>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</si>
  <si>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</si>
  <si>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</si>
  <si>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</si>
  <si>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</si>
  <si>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</si>
  <si>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</si>
  <si>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</si>
  <si>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</si>
  <si>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</si>
  <si>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</si>
  <si>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</si>
  <si>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</si>
  <si>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</si>
  <si>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</si>
  <si>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</si>
  <si>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</si>
  <si>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</si>
  <si>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</si>
  <si>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</si>
  <si>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</si>
  <si>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</si>
  <si>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</si>
  <si>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</si>
  <si>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</si>
  <si>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</si>
  <si>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</si>
  <si>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</si>
  <si>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</si>
  <si>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</si>
  <si>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</si>
  <si>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</si>
  <si>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</si>
  <si>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</si>
  <si>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</si>
  <si>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</si>
  <si>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</si>
  <si>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</si>
  <si>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</si>
  <si>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</si>
  <si>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</si>
  <si>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</si>
  <si>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</si>
  <si>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</si>
  <si>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</si>
  <si>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</si>
  <si>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</si>
  <si>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</si>
  <si>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</si>
  <si>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</si>
  <si>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</si>
  <si>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</si>
  <si>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</si>
  <si>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</si>
  <si>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</si>
  <si>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</si>
  <si>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</si>
  <si>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</si>
  <si>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</si>
  <si>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</si>
  <si>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</si>
  <si>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</si>
  <si>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</si>
  <si>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</si>
  <si>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</si>
  <si>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</si>
  <si>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</si>
  <si>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</si>
  <si>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</si>
  <si>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</si>
  <si>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</si>
  <si>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</si>
  <si>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</si>
  <si>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</si>
  <si>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</si>
  <si>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</si>
  <si>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</si>
  <si>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</si>
  <si>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</si>
  <si>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</si>
  <si>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</si>
  <si>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</si>
  <si>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</si>
  <si>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</si>
  <si>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</si>
  <si>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</si>
  <si>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</si>
  <si>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</si>
  <si>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</si>
  <si>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</si>
  <si>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</si>
  <si>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</si>
  <si>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</si>
  <si>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</si>
  <si>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</si>
  <si>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</si>
  <si>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</si>
  <si>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</si>
  <si>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</si>
  <si>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</si>
  <si>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</si>
  <si>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</si>
  <si>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</si>
  <si>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</si>
  <si>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</si>
  <si>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</si>
  <si>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</si>
  <si>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</si>
  <si>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</si>
  <si>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</si>
  <si>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</si>
  <si>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</si>
  <si>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</si>
  <si>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</si>
  <si>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</si>
  <si>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</si>
  <si>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</si>
  <si>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</si>
  <si>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</si>
  <si>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</si>
  <si>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</si>
  <si>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</si>
  <si>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</si>
  <si>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</si>
  <si>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</si>
  <si>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</si>
  <si>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</si>
  <si>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</si>
  <si>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</si>
  <si>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</si>
  <si>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</si>
  <si>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</si>
  <si>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</si>
  <si>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</si>
  <si>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</si>
  <si>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</si>
  <si>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</si>
  <si>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</si>
  <si>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</si>
  <si>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</si>
  <si>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</si>
  <si>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</si>
  <si>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</si>
  <si>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</si>
  <si>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</si>
  <si>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</si>
  <si>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</si>
  <si>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</si>
  <si>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</si>
  <si>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</si>
  <si>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</si>
  <si>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</si>
  <si>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</si>
  <si>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</si>
  <si>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</si>
  <si>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</si>
  <si>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</si>
  <si>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</si>
  <si>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</si>
  <si>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</si>
  <si>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</si>
  <si>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</si>
  <si>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</si>
  <si>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</si>
  <si>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</si>
  <si>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</si>
  <si>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</si>
  <si>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</si>
  <si>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</si>
  <si>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</si>
  <si>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</si>
  <si>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</si>
  <si>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</si>
  <si>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</si>
  <si>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</si>
  <si>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</si>
  <si>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</si>
  <si>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</si>
  <si>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</si>
  <si>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</si>
  <si>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</si>
  <si>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</si>
  <si>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</si>
  <si>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</si>
  <si>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</si>
  <si>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</si>
  <si>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</si>
  <si>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</si>
  <si>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</si>
  <si>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</si>
  <si>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</si>
  <si>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</si>
  <si>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</si>
  <si>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</si>
  <si>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</si>
  <si>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</si>
  <si>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</si>
  <si>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</si>
  <si>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</si>
  <si>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</si>
  <si>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</si>
  <si>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</si>
  <si>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</si>
  <si>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</si>
  <si>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</si>
  <si>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</si>
  <si>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</si>
  <si>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</si>
  <si>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</si>
  <si>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</si>
  <si>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</si>
  <si>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</si>
  <si>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</si>
  <si>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</si>
  <si>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</si>
  <si>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</si>
  <si>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</si>
  <si>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</si>
  <si>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</si>
  <si>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</si>
  <si>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</si>
  <si>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</si>
  <si>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</si>
  <si>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</si>
  <si>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</si>
  <si>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</si>
  <si>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</si>
  <si>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</si>
  <si>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</si>
  <si>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</si>
  <si>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</si>
  <si>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</si>
  <si>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</si>
  <si>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</si>
  <si>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</si>
  <si>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</si>
  <si>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</si>
  <si>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</si>
  <si>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</si>
  <si>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</si>
  <si>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</si>
  <si>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</si>
  <si>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</si>
  <si>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</si>
  <si>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</si>
  <si>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</si>
  <si>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</si>
  <si>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</si>
  <si>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</si>
  <si>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</si>
  <si>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</si>
  <si>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</si>
  <si>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</si>
  <si>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</si>
  <si>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</si>
  <si>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</si>
  <si>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</si>
  <si>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</si>
  <si>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</si>
  <si>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</si>
  <si>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</si>
  <si>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</si>
  <si>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</si>
  <si>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</si>
  <si>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</si>
  <si>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</si>
  <si>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</si>
  <si>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</si>
  <si>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</si>
  <si>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</si>
  <si>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</si>
  <si>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</si>
  <si>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</si>
  <si>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</si>
  <si>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</si>
  <si>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</si>
  <si>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</si>
  <si>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</si>
  <si>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</si>
  <si>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</si>
  <si>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</si>
  <si>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</si>
  <si>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</si>
  <si>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</si>
  <si>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</si>
  <si>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</si>
  <si>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</si>
  <si>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</si>
  <si>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</si>
  <si>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</si>
  <si>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</si>
  <si>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</si>
  <si>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</si>
  <si>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</si>
  <si>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</si>
  <si>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</si>
  <si>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</si>
  <si>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</si>
  <si>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</si>
  <si>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</si>
  <si>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</si>
  <si>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</si>
  <si>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</si>
  <si>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</si>
  <si>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</si>
  <si>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</si>
  <si>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</si>
  <si>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</si>
  <si>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</si>
  <si>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</si>
  <si>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</si>
  <si>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</si>
  <si>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</si>
  <si>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</si>
  <si>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</si>
  <si>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</si>
  <si>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</si>
  <si>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</si>
  <si>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</si>
  <si>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</si>
  <si>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</si>
  <si>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</si>
  <si>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</si>
  <si>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</si>
  <si>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</si>
  <si>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</si>
  <si>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</si>
  <si>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</si>
  <si>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</si>
  <si>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</si>
  <si>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</si>
  <si>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</si>
  <si>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</si>
  <si>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</si>
  <si>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</si>
  <si>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</si>
  <si>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</si>
  <si>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</si>
  <si>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</si>
  <si>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</si>
  <si>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</si>
  <si>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</si>
  <si>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</si>
  <si>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</si>
  <si>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</si>
  <si>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</si>
  <si>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</si>
  <si>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</si>
  <si>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</si>
  <si>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</si>
  <si>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</si>
  <si>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</si>
  <si>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</si>
  <si>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</si>
  <si>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</si>
  <si>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</si>
  <si>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</si>
  <si>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</si>
  <si>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</si>
  <si>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</si>
  <si>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</si>
  <si>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</si>
  <si>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</si>
  <si>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</si>
  <si>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</si>
  <si>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</si>
  <si>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</si>
  <si>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</si>
  <si>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</si>
  <si>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</si>
  <si>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</si>
  <si>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</si>
  <si>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</si>
  <si>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</si>
  <si>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</si>
  <si>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</si>
  <si>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</si>
  <si>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</si>
  <si>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</si>
  <si>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</si>
  <si>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</si>
  <si>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</si>
  <si>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</si>
  <si>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</si>
  <si>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</si>
  <si>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</si>
  <si>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</si>
  <si>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</si>
  <si>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</si>
  <si>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</si>
  <si>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</si>
  <si>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</si>
  <si>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</si>
  <si>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</si>
  <si>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</si>
  <si>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</si>
  <si>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</si>
  <si>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</si>
  <si>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</si>
  <si>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</si>
  <si>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</si>
  <si>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</si>
  <si>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</si>
  <si>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</si>
  <si>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</si>
  <si>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</si>
  <si>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</si>
  <si>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</si>
  <si>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</si>
  <si>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</si>
  <si>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</si>
  <si>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</si>
  <si>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</si>
  <si>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</si>
  <si>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</si>
  <si>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</si>
  <si>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</si>
  <si>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</si>
  <si>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</si>
  <si>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</si>
  <si>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</si>
  <si>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</si>
  <si>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</si>
  <si>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</si>
  <si>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</si>
  <si>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</si>
  <si>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</si>
  <si>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</si>
  <si>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</si>
  <si>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</si>
  <si>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</si>
  <si>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</si>
  <si>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</si>
  <si>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</si>
  <si>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</si>
  <si>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</si>
  <si>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</si>
  <si>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</si>
  <si>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</si>
  <si>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</si>
  <si>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</si>
  <si>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</si>
  <si>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</si>
  <si>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</si>
  <si>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</si>
  <si>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</si>
  <si>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</si>
  <si>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</si>
  <si>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</si>
  <si>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</si>
  <si>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</si>
  <si>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</si>
  <si>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</si>
  <si>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</si>
  <si>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</si>
  <si>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</si>
  <si>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</si>
  <si>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</si>
  <si>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</si>
  <si>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</si>
  <si>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</si>
  <si>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</si>
  <si>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</si>
  <si>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</si>
  <si>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</si>
  <si>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</si>
  <si>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</si>
  <si>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</si>
  <si>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</si>
  <si>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</si>
  <si>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</si>
  <si>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</si>
  <si>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</si>
  <si>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</si>
  <si>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</si>
  <si>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</si>
  <si>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</si>
  <si>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</si>
  <si>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</si>
  <si>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</si>
  <si>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</si>
  <si>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</si>
  <si>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</si>
  <si>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</si>
  <si>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</si>
  <si>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</si>
  <si>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</si>
  <si>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</si>
  <si>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</si>
  <si>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</si>
  <si>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</si>
  <si>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</si>
  <si>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</si>
  <si>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</si>
  <si>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</si>
  <si>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</si>
  <si>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</si>
  <si>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</si>
  <si>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</si>
  <si>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</si>
  <si>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</si>
  <si>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</si>
  <si>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</si>
  <si>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</si>
  <si>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</si>
  <si>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</si>
  <si>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</si>
  <si>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</si>
  <si>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</si>
  <si>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</si>
  <si>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</si>
  <si>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</si>
  <si>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</si>
  <si>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</si>
  <si>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</si>
  <si>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</si>
  <si>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</si>
  <si>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</si>
  <si>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</si>
  <si>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</si>
  <si>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</si>
  <si>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</si>
  <si>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</si>
  <si>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</si>
  <si>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</si>
  <si>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</si>
  <si>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</si>
  <si>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</si>
  <si>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</si>
  <si>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</si>
  <si>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</si>
  <si>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</si>
  <si>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</si>
  <si>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</si>
  <si>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</si>
  <si>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</si>
  <si>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</si>
  <si>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</si>
  <si>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</si>
  <si>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</si>
  <si>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</si>
  <si>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</si>
  <si>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</si>
  <si>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</si>
  <si>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</si>
  <si>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</si>
  <si>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</si>
  <si>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</si>
  <si>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</si>
  <si>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</si>
  <si>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</si>
  <si>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</si>
  <si>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</si>
  <si>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</si>
  <si>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</si>
  <si>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</si>
  <si>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</si>
  <si>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</si>
  <si>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</si>
  <si>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</si>
  <si>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</si>
  <si>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</si>
  <si>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</si>
  <si>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</si>
  <si>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</si>
  <si>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</si>
  <si>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</si>
  <si>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</si>
  <si>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</si>
  <si>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</si>
  <si>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</si>
  <si>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</si>
  <si>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</si>
  <si>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</si>
  <si>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</si>
  <si>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</si>
  <si>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</si>
  <si>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</si>
  <si>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</si>
  <si>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</si>
  <si>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</si>
  <si>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</si>
  <si>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</si>
  <si>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</si>
  <si>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</si>
  <si>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</si>
  <si>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</si>
  <si>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</si>
  <si>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</si>
  <si>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</si>
  <si>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</si>
  <si>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</si>
  <si>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</si>
  <si>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</si>
  <si>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</si>
  <si>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</si>
  <si>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</si>
  <si>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</si>
  <si>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</si>
  <si>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</si>
  <si>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</si>
  <si>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</si>
  <si>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</si>
  <si>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</si>
  <si>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</si>
  <si>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</si>
  <si>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</si>
  <si>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</si>
  <si>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</si>
  <si>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</si>
  <si>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</si>
  <si>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</si>
  <si>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</si>
  <si>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</si>
  <si>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</si>
  <si>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</si>
  <si>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</si>
  <si>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</si>
  <si>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</si>
  <si>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</si>
  <si>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</si>
  <si>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</si>
  <si>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</si>
  <si>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</si>
  <si>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</si>
  <si>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</si>
  <si>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</si>
  <si>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</si>
  <si>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</si>
  <si>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</si>
  <si>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</si>
  <si>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</si>
  <si>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</si>
  <si>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</si>
  <si>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</si>
  <si>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</si>
  <si>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</si>
  <si>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</si>
  <si>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</si>
  <si>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</si>
  <si>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</si>
  <si>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</si>
  <si>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</si>
  <si>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</si>
  <si>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</si>
  <si>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</si>
  <si>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</si>
  <si>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</si>
  <si>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</si>
  <si>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</si>
  <si>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</si>
  <si>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</si>
  <si>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</si>
  <si>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</si>
  <si>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</si>
  <si>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</si>
  <si>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</si>
  <si>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</si>
  <si>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</si>
  <si>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</si>
  <si>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</si>
  <si>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</si>
  <si>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</si>
  <si>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</si>
  <si>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</si>
  <si>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</si>
  <si>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</si>
  <si>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</si>
  <si>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</si>
  <si>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</si>
  <si>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</si>
  <si>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</si>
  <si>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</si>
  <si>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</si>
  <si>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</si>
  <si>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</si>
  <si>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</si>
  <si>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</si>
  <si>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</si>
  <si>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</si>
  <si>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</si>
  <si>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</si>
  <si>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</si>
  <si>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</si>
  <si>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</si>
  <si>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</si>
  <si>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</si>
  <si>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</si>
  <si>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</si>
  <si>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</si>
  <si>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</si>
  <si>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</si>
  <si>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</si>
  <si>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</si>
  <si>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</si>
  <si>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</si>
  <si>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</si>
  <si>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</si>
  <si>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</si>
  <si>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</si>
  <si>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</si>
  <si>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</si>
  <si>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</si>
  <si>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</si>
  <si>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</si>
  <si>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</si>
  <si>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</si>
  <si>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</si>
  <si>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</si>
  <si>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</si>
  <si>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</si>
  <si>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</si>
  <si>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</si>
  <si>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</si>
  <si>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</si>
  <si>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</si>
  <si>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</si>
  <si>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</si>
  <si>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</si>
  <si>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</si>
  <si>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</si>
  <si>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</si>
  <si>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</si>
  <si>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</si>
  <si>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</si>
  <si>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</si>
  <si>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</si>
  <si>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</si>
  <si>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</si>
  <si>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</si>
  <si>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</si>
  <si>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</si>
  <si>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</si>
  <si>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</si>
  <si>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</si>
  <si>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</si>
  <si>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</si>
  <si>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</si>
  <si>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</si>
  <si>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</si>
  <si>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</si>
  <si>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</si>
  <si>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</si>
  <si>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</si>
  <si>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</si>
  <si>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</si>
  <si>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</si>
  <si>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</si>
  <si>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</si>
  <si>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</si>
  <si>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</si>
  <si>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</si>
  <si>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</si>
  <si>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</si>
  <si>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</si>
  <si>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</si>
  <si>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</si>
  <si>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</si>
  <si>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</si>
  <si>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</si>
  <si>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</si>
  <si>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</si>
  <si>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</si>
  <si>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</si>
  <si>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</si>
  <si>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</si>
  <si>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</si>
  <si>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</si>
  <si>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</si>
  <si>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</si>
  <si>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</si>
  <si>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</si>
  <si>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</si>
  <si>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</si>
  <si>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</si>
  <si>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</si>
  <si>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</si>
  <si>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</si>
  <si>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</si>
  <si>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</si>
  <si>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</si>
  <si>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</si>
  <si>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</si>
  <si>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</si>
  <si>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</si>
  <si>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</si>
  <si>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</si>
  <si>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</si>
  <si>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</si>
  <si>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</si>
  <si>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</si>
  <si>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</si>
  <si>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</si>
  <si>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</si>
  <si>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</si>
  <si>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</si>
  <si>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</si>
  <si>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</si>
  <si>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</si>
  <si>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</si>
  <si>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</si>
  <si>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</si>
  <si>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</si>
  <si>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</si>
  <si>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</si>
  <si>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</si>
  <si>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</si>
  <si>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</si>
  <si>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</si>
  <si>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</si>
  <si>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</si>
  <si>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</si>
  <si>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</si>
  <si>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</si>
  <si>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</si>
  <si>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</si>
  <si>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</si>
  <si>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</si>
  <si>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</si>
  <si>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</si>
  <si>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</si>
  <si>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</si>
  <si>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</si>
  <si>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</si>
  <si>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</si>
  <si>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</si>
  <si>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</si>
  <si>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</si>
  <si>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</si>
  <si>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</si>
  <si>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</si>
  <si>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</si>
  <si>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</si>
  <si>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</si>
  <si>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</si>
  <si>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</si>
  <si>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</si>
  <si>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</si>
  <si>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</si>
  <si>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</si>
  <si>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</si>
  <si>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</si>
  <si>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</si>
  <si>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</si>
  <si>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</si>
  <si>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</si>
  <si>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</si>
  <si>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</si>
  <si>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</si>
  <si>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</si>
  <si>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</si>
  <si>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</si>
  <si>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</si>
  <si>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</si>
  <si>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</si>
  <si>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</si>
  <si>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</si>
  <si>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</si>
  <si>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</si>
  <si>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</si>
  <si>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</si>
  <si>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</si>
  <si>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</si>
  <si>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</si>
  <si>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</si>
  <si>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</si>
  <si>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</si>
  <si>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</si>
  <si>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</si>
  <si>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</si>
  <si>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</si>
  <si>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</si>
  <si>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</si>
  <si>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</si>
  <si>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</si>
  <si>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</si>
  <si>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</si>
  <si>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</si>
  <si>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</si>
  <si>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</si>
  <si>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</si>
  <si>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</si>
  <si>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</si>
  <si>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</si>
  <si>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</si>
  <si>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</si>
  <si>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</si>
  <si>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</si>
  <si>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</si>
  <si>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</si>
  <si>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</si>
  <si>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</si>
  <si>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</si>
  <si>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</si>
  <si>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</si>
  <si>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</si>
  <si>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</si>
  <si>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</si>
  <si>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</si>
  <si>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</si>
  <si>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</si>
  <si>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</si>
  <si>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</si>
  <si>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</si>
  <si>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</si>
  <si>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</si>
  <si>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</si>
  <si>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</si>
  <si>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</si>
  <si>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</si>
  <si>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</si>
  <si>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</si>
  <si>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</si>
  <si>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</si>
  <si>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</si>
  <si>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</si>
  <si>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</si>
  <si>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</si>
  <si>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</si>
  <si>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</si>
  <si>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</si>
  <si>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</si>
  <si>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</si>
  <si>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</si>
  <si>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</si>
  <si>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</si>
  <si>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</si>
  <si>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</si>
  <si>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</si>
  <si>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</si>
  <si>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</si>
  <si>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</si>
  <si>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</si>
  <si>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</si>
  <si>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</si>
  <si>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</si>
  <si>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</si>
  <si>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</si>
  <si>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</si>
  <si>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</si>
  <si>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</si>
  <si>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</si>
  <si>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</si>
  <si>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</si>
  <si>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</si>
  <si>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</si>
  <si>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</si>
  <si>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</si>
  <si>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</si>
  <si>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</si>
  <si>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</si>
  <si>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</si>
  <si>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</si>
  <si>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</si>
  <si>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</si>
  <si>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</si>
  <si>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</si>
  <si>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</si>
  <si>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</si>
  <si>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</si>
  <si>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</si>
  <si>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</si>
  <si>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</si>
  <si>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</si>
  <si>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</si>
  <si>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</si>
  <si>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</si>
  <si>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</si>
  <si>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</si>
  <si>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</si>
  <si>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</si>
  <si>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</si>
  <si>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</si>
  <si>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</si>
  <si>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</si>
  <si>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</si>
  <si>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</si>
  <si>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</si>
  <si>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</si>
  <si>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</si>
  <si>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</si>
  <si>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</si>
  <si>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</si>
  <si>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</si>
  <si>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</si>
  <si>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</si>
  <si>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</si>
  <si>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</si>
  <si>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</si>
  <si>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</si>
  <si>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</si>
  <si>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</si>
  <si>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</si>
  <si>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</si>
  <si>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</si>
  <si>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</si>
  <si>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</si>
  <si>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</si>
  <si>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</si>
  <si>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</si>
  <si>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</si>
  <si>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</si>
  <si>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</si>
  <si>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</si>
  <si>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</si>
  <si>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</si>
  <si>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</si>
  <si>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</si>
  <si>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</si>
  <si>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</si>
  <si>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</si>
  <si>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</si>
  <si>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</si>
  <si>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</si>
  <si>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</si>
  <si>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</si>
  <si>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</si>
  <si>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</si>
  <si>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</si>
  <si>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</si>
  <si>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</si>
  <si>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</si>
  <si>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</si>
  <si>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</si>
  <si>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</si>
  <si>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</si>
  <si>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</si>
  <si>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</si>
  <si>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</si>
  <si>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</si>
  <si>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</si>
  <si>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</si>
  <si>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</si>
  <si>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</si>
  <si>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</si>
  <si>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</si>
  <si>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</si>
  <si>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</si>
  <si>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</si>
  <si>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</si>
  <si>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</si>
  <si>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</si>
  <si>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</si>
  <si>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</si>
  <si>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</si>
  <si>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</si>
  <si>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</si>
  <si>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</si>
  <si>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</si>
  <si>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</si>
  <si>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</si>
  <si>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</si>
  <si>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</si>
  <si>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</si>
  <si>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</si>
  <si>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</si>
  <si>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</si>
  <si>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</si>
  <si>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</si>
  <si>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</si>
  <si>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</si>
  <si>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</si>
  <si>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</si>
  <si>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</si>
  <si>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</si>
  <si>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</si>
  <si>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</si>
  <si>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</si>
  <si>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</si>
  <si>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</si>
  <si>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</si>
  <si>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</si>
  <si>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</si>
  <si>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</si>
  <si>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</si>
  <si>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</si>
  <si>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</si>
  <si>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</si>
  <si>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</si>
  <si>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</si>
  <si>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</si>
  <si>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</si>
  <si>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</si>
  <si>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</si>
  <si>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</si>
  <si>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</si>
  <si>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</si>
  <si>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</si>
  <si>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</si>
  <si>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</si>
  <si>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</si>
  <si>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</si>
  <si>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</si>
  <si>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</si>
  <si>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</si>
  <si>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</si>
  <si>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</si>
  <si>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</si>
  <si>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</si>
  <si>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</si>
  <si>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</si>
  <si>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</si>
  <si>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</si>
  <si>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</si>
  <si>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</si>
  <si>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</si>
  <si>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</si>
  <si>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</si>
  <si>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</si>
  <si>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</si>
  <si>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</si>
  <si>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</si>
  <si>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</si>
  <si>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</si>
  <si>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</si>
  <si>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</si>
  <si>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</si>
  <si>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</si>
  <si>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</si>
  <si>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</si>
  <si>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</si>
  <si>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</si>
  <si>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</si>
  <si>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</si>
  <si>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</si>
  <si>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</si>
  <si>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</si>
  <si>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</si>
  <si>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</si>
  <si>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</si>
  <si>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</si>
  <si>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</si>
  <si>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</si>
  <si>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</si>
  <si>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</si>
  <si>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</si>
  <si>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</si>
  <si>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</si>
  <si>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</si>
  <si>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</si>
  <si>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</si>
  <si>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</si>
  <si>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</si>
  <si>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</si>
  <si>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</si>
  <si>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</si>
  <si>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</si>
  <si>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</si>
  <si>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</si>
  <si>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</si>
  <si>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</si>
  <si>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</si>
  <si>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</si>
  <si>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</si>
  <si>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</si>
  <si>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</si>
  <si>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</si>
  <si>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</si>
  <si>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</si>
  <si>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</si>
  <si>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</si>
  <si>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</si>
  <si>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</si>
  <si>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</si>
  <si>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</si>
  <si>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</si>
  <si>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</si>
  <si>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</si>
  <si>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</si>
  <si>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</si>
  <si>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</si>
  <si>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</si>
  <si>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</si>
  <si>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</si>
  <si>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</si>
  <si>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</si>
  <si>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</si>
  <si>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</si>
  <si>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</si>
  <si>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</si>
  <si>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</si>
  <si>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</si>
  <si>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</si>
  <si>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</si>
  <si>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</si>
  <si>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</si>
  <si>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</si>
  <si>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</si>
  <si>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</si>
  <si>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</si>
  <si>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</si>
  <si>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</si>
  <si>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</si>
  <si>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</si>
  <si>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</si>
  <si>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</si>
  <si>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</si>
  <si>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</si>
  <si>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</si>
  <si>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</si>
  <si>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</si>
  <si>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</si>
  <si>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</si>
  <si>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</si>
  <si>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</si>
  <si>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</si>
  <si>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</si>
  <si>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</si>
  <si>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</si>
  <si>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</si>
  <si>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</si>
  <si>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</si>
  <si>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</si>
  <si>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</si>
  <si>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</si>
  <si>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</si>
  <si>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</si>
  <si>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</si>
  <si>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</si>
  <si>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</si>
  <si>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</si>
  <si>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</si>
  <si>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</si>
  <si>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</si>
  <si>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</si>
  <si>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</si>
  <si>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</si>
  <si>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</si>
  <si>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</si>
  <si>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</si>
  <si>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</si>
  <si>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</si>
  <si>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</si>
  <si>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</si>
  <si>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</si>
  <si>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</si>
  <si>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</si>
  <si>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</si>
  <si>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</si>
  <si>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</si>
  <si>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</si>
  <si>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</si>
  <si>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</si>
  <si>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</si>
  <si>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</si>
  <si>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</si>
  <si>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</si>
  <si>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</si>
  <si>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</si>
  <si>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</si>
  <si>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</si>
  <si>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</si>
  <si>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</si>
  <si>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</si>
  <si>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</si>
  <si>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</si>
  <si>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</si>
  <si>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</si>
  <si>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</si>
  <si>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</si>
  <si>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</si>
  <si>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</si>
  <si>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</si>
  <si>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</si>
  <si>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</si>
  <si>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</si>
  <si>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</si>
  <si>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</si>
  <si>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</si>
  <si>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</si>
  <si>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</si>
  <si>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</si>
  <si>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</si>
  <si>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</si>
  <si>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</si>
  <si>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</si>
  <si>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</si>
  <si>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</si>
  <si>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</si>
  <si>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</si>
  <si>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</si>
  <si>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</si>
  <si>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</si>
  <si>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</si>
  <si>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</si>
  <si>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</si>
  <si>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</si>
  <si>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</si>
  <si>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</si>
  <si>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</si>
  <si>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</si>
  <si>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</si>
  <si>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</si>
  <si>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</si>
  <si>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</si>
  <si>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</si>
  <si>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</si>
  <si>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</si>
  <si>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</si>
  <si>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</si>
  <si>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</si>
  <si>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</si>
  <si>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</si>
  <si>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</si>
  <si>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</si>
  <si>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</si>
  <si>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</si>
  <si>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</si>
  <si>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</si>
  <si>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</si>
  <si>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</si>
  <si>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</si>
  <si>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</si>
  <si>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</si>
  <si>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</si>
  <si>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</si>
  <si>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</si>
  <si>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</si>
  <si>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</si>
  <si>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</si>
  <si>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</si>
  <si>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</si>
  <si>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</si>
  <si>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</si>
  <si>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</si>
  <si>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</si>
  <si>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</si>
  <si>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</si>
  <si>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</si>
  <si>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</si>
  <si>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</si>
  <si>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</si>
  <si>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</si>
  <si>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</si>
  <si>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</si>
  <si>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</si>
  <si>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</si>
  <si>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</si>
  <si>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</si>
  <si>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</si>
  <si>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</si>
  <si>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</si>
  <si>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</si>
  <si>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</si>
  <si>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</si>
  <si>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</si>
  <si>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</si>
  <si>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</si>
  <si>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</si>
  <si>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</si>
  <si>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</si>
  <si>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</si>
  <si>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</si>
  <si>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</si>
  <si>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</si>
  <si>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</si>
  <si>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</si>
  <si>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</si>
  <si>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</si>
  <si>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</si>
  <si>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</si>
  <si>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</si>
  <si>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</si>
  <si>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</si>
  <si>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</si>
  <si>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</si>
  <si>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</si>
  <si>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</si>
  <si>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</si>
  <si>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</si>
  <si>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</si>
  <si>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</si>
  <si>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</si>
  <si>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</si>
  <si>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</si>
  <si>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</si>
  <si>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</si>
  <si>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</si>
  <si>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</si>
  <si>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</si>
  <si>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</si>
  <si>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</si>
  <si>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</si>
  <si>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</si>
  <si>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</si>
  <si>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</si>
  <si>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</si>
  <si>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</si>
  <si>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</si>
  <si>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</si>
  <si>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</si>
  <si>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</si>
  <si>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</si>
  <si>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</si>
  <si>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</si>
  <si>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</si>
  <si>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</si>
  <si>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</si>
  <si>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</si>
  <si>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</si>
  <si>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</si>
  <si>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</si>
  <si>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</si>
  <si>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</si>
  <si>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</si>
  <si>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</si>
  <si>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</si>
  <si>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</si>
  <si>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</si>
  <si>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</si>
  <si>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</si>
  <si>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</si>
  <si>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</si>
  <si>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</si>
  <si>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</si>
  <si>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</si>
  <si>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</si>
  <si>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</si>
  <si>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</si>
  <si>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</si>
  <si>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</si>
  <si>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</si>
  <si>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</si>
  <si>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</si>
  <si>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</si>
  <si>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</si>
  <si>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</si>
  <si>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</si>
  <si>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</si>
  <si>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</si>
  <si>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</si>
  <si>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</si>
  <si>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</si>
  <si>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</si>
  <si>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</si>
  <si>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</si>
  <si>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</si>
  <si>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</si>
  <si>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</si>
  <si>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</si>
  <si>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</si>
  <si>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</si>
  <si>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</si>
  <si>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</si>
  <si>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</si>
  <si>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</si>
  <si>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</si>
  <si>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</si>
  <si>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</si>
  <si>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</si>
  <si>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</si>
  <si>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</si>
  <si>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</si>
  <si>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</si>
  <si>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</si>
  <si>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</si>
  <si>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</si>
  <si>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</si>
  <si>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</si>
  <si>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</si>
  <si>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</si>
  <si>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</si>
  <si>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</si>
  <si>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</si>
  <si>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</si>
  <si>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</si>
  <si>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</si>
  <si>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</si>
  <si>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</si>
  <si>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</si>
  <si>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</si>
  <si>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</si>
  <si>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</si>
  <si>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</si>
  <si>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</si>
  <si>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</si>
  <si>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</si>
  <si>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</si>
  <si>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</si>
  <si>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</si>
  <si>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</si>
  <si>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</si>
  <si>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</si>
  <si>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</si>
  <si>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</si>
  <si>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</si>
  <si>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</si>
  <si>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</si>
  <si>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</si>
  <si>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</si>
  <si>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</si>
  <si>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</si>
  <si>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</si>
  <si>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</si>
  <si>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</si>
  <si>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</si>
  <si>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</si>
  <si>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</si>
  <si>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</si>
  <si>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</si>
  <si>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</si>
  <si>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</si>
  <si>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</si>
  <si>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</si>
  <si>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</si>
  <si>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</si>
  <si>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</si>
  <si>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</si>
  <si>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</si>
  <si>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</si>
  <si>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</si>
  <si>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</si>
  <si>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</si>
  <si>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</si>
  <si>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</si>
  <si>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</si>
  <si>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</si>
  <si>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</si>
  <si>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</si>
  <si>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</si>
  <si>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</si>
  <si>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</si>
  <si>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</si>
  <si>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</si>
  <si>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</si>
  <si>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</si>
  <si>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</si>
  <si>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</si>
  <si>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</si>
  <si>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</si>
  <si>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</si>
  <si>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</si>
  <si>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</si>
  <si>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</si>
  <si>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</si>
  <si>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</si>
  <si>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</si>
  <si>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</si>
  <si>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</si>
  <si>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</si>
  <si>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</si>
  <si>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</si>
  <si>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</si>
  <si>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</si>
  <si>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</si>
  <si>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</si>
  <si>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</si>
  <si>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</si>
  <si>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</si>
  <si>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</si>
  <si>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</si>
  <si>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</si>
  <si>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</si>
  <si>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</si>
  <si>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</si>
  <si>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</si>
  <si>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</si>
  <si>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</si>
  <si>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</si>
  <si>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</si>
  <si>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</si>
  <si>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</si>
  <si>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</si>
  <si>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</si>
  <si>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</si>
  <si>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</si>
  <si>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</si>
  <si>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</si>
  <si>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</si>
  <si>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</si>
  <si>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</si>
  <si>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</si>
  <si>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</si>
  <si>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</si>
  <si>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</si>
  <si>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</si>
  <si>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</si>
  <si>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</si>
  <si>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</si>
  <si>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</si>
  <si>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</si>
  <si>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</si>
  <si>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</si>
  <si>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</si>
  <si>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</si>
  <si>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</si>
  <si>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</si>
  <si>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</si>
  <si>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</si>
  <si>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</si>
  <si>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</si>
  <si>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</si>
  <si>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</si>
  <si>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</si>
  <si>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</si>
  <si>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</si>
  <si>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</si>
  <si>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</si>
  <si>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</si>
  <si>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</si>
  <si>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</si>
  <si>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</si>
  <si>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</si>
  <si>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</si>
  <si>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</si>
  <si>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</si>
  <si>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</si>
  <si>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</si>
  <si>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</si>
  <si>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</si>
  <si>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</si>
  <si>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</si>
  <si>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</si>
  <si>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</si>
  <si>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</si>
  <si>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</si>
  <si>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</si>
  <si>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</si>
  <si>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</si>
  <si>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</si>
  <si>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</si>
  <si>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</si>
  <si>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</si>
  <si>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</si>
  <si>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</si>
  <si>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</si>
  <si>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</si>
  <si>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</si>
  <si>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</si>
  <si>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</si>
  <si>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</si>
  <si>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</si>
  <si>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</si>
  <si>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</si>
  <si>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</si>
  <si>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</si>
  <si>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</si>
  <si>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</si>
  <si>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</si>
  <si>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</si>
  <si>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</si>
  <si>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</si>
  <si>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</si>
  <si>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</si>
  <si>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</si>
  <si>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</si>
  <si>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</si>
  <si>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</si>
  <si>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</si>
  <si>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</si>
  <si>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</si>
  <si>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</si>
  <si>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</si>
  <si>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</si>
  <si>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</si>
  <si>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</si>
  <si>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</si>
  <si>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</si>
  <si>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</si>
  <si>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</si>
  <si>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</si>
  <si>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</si>
  <si>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</si>
  <si>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</si>
  <si>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</si>
  <si>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</si>
  <si>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</si>
  <si>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</si>
  <si>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</si>
  <si>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</si>
  <si>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</si>
  <si>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</si>
  <si>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</si>
  <si>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</si>
  <si>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</si>
  <si>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</si>
  <si>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</si>
  <si>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</si>
  <si>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</si>
  <si>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</si>
  <si>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</si>
  <si>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</si>
  <si>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</si>
  <si>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</si>
  <si>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</si>
  <si>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</si>
  <si>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</si>
  <si>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</si>
  <si>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</si>
  <si>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</si>
  <si>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</si>
  <si>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</si>
  <si>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</si>
  <si>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</si>
  <si>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</si>
  <si>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</si>
  <si>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</si>
  <si>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</si>
  <si>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</si>
  <si>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</si>
  <si>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</si>
  <si>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</si>
  <si>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</si>
  <si>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</si>
  <si>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</si>
  <si>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</si>
  <si>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</si>
  <si>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</si>
  <si>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</si>
  <si>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</si>
  <si>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</si>
  <si>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</si>
  <si>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</si>
  <si>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</si>
  <si>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</si>
  <si>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</si>
  <si>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</si>
  <si>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</si>
  <si>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</si>
  <si>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</si>
  <si>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</si>
  <si>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</si>
  <si>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</si>
  <si>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</si>
  <si>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</si>
  <si>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</si>
  <si>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</si>
  <si>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</si>
  <si>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</si>
  <si>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</si>
  <si>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</si>
  <si>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</si>
  <si>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</si>
  <si>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</si>
  <si>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</si>
  <si>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</si>
  <si>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</si>
  <si>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</si>
  <si>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</si>
  <si>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</si>
  <si>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</si>
  <si>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</si>
  <si>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</si>
  <si>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</si>
  <si>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</si>
  <si>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</si>
  <si>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</si>
  <si>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</si>
  <si>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</si>
  <si>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</si>
  <si>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</si>
  <si>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</si>
  <si>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</si>
  <si>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</si>
  <si>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</si>
  <si>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</si>
  <si>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</si>
  <si>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</si>
  <si>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</si>
  <si>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</si>
  <si>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</si>
  <si>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</si>
  <si>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</si>
  <si>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</si>
  <si>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</si>
  <si>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</si>
  <si>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</si>
  <si>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</si>
  <si>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</si>
  <si>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</si>
  <si>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</si>
  <si>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</si>
  <si>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</si>
  <si>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</si>
  <si>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</si>
  <si>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</si>
  <si>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</si>
  <si>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</si>
  <si>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</si>
  <si>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</si>
  <si>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</si>
  <si>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</si>
  <si>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</si>
  <si>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</si>
  <si>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</si>
  <si>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</si>
  <si>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</si>
  <si>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</si>
  <si>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</si>
  <si>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</si>
  <si>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</si>
  <si>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</si>
  <si>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</si>
  <si>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</si>
  <si>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</si>
  <si>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</si>
  <si>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</si>
  <si>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</si>
  <si>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</si>
  <si>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</si>
  <si>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</si>
  <si>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</si>
  <si>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</si>
  <si>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</si>
  <si>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</si>
  <si>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</si>
  <si>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</si>
  <si>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</si>
  <si>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</si>
  <si>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</si>
  <si>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</si>
  <si>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</si>
  <si>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</si>
  <si>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</si>
  <si>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</si>
  <si>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</si>
  <si>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</si>
  <si>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</si>
  <si>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</si>
  <si>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</si>
  <si>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</si>
  <si>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</si>
  <si>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</si>
  <si>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</si>
  <si>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</si>
  <si>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</si>
  <si>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</si>
  <si>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</si>
  <si>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</si>
  <si>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</si>
  <si>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</si>
  <si>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</si>
  <si>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</si>
  <si>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</si>
  <si>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</si>
  <si>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</si>
  <si>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</si>
  <si>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</si>
  <si>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</si>
  <si>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</si>
  <si>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</si>
  <si>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</si>
  <si>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</si>
  <si>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</si>
  <si>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</si>
  <si>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</si>
  <si>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</si>
  <si>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</si>
  <si>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</si>
  <si>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</si>
  <si>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</si>
  <si>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</si>
  <si>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</si>
  <si>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</si>
  <si>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</si>
  <si>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</si>
  <si>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</si>
  <si>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</si>
  <si>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</si>
  <si>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</si>
  <si>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</si>
  <si>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</si>
  <si>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</si>
  <si>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</si>
  <si>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</si>
  <si>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</si>
  <si>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</si>
  <si>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</si>
  <si>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</si>
  <si>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</si>
  <si>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</si>
  <si>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</si>
  <si>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</si>
  <si>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</si>
  <si>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</si>
  <si>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</si>
  <si>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</si>
  <si>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</si>
  <si>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</si>
  <si>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</si>
  <si>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</si>
  <si>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</si>
  <si>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</si>
  <si>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</si>
  <si>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</si>
  <si>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</si>
  <si>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</si>
  <si>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</si>
  <si>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</si>
  <si>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</si>
  <si>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</si>
  <si>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</si>
  <si>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</si>
  <si>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</si>
  <si>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</si>
  <si>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</si>
  <si>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</si>
  <si>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</si>
  <si>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</si>
  <si>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</si>
  <si>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</si>
  <si>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</si>
  <si>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</si>
  <si>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</si>
  <si>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</si>
  <si>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</si>
  <si>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</si>
  <si>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</si>
  <si>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</si>
  <si>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</si>
  <si>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</si>
  <si>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</si>
  <si>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</si>
  <si>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</si>
  <si>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</si>
  <si>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</si>
  <si>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</si>
  <si>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</si>
  <si>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</si>
  <si>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</si>
  <si>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</si>
  <si>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</si>
  <si>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</si>
  <si>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</si>
  <si>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</si>
  <si>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</si>
  <si>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</si>
  <si>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</si>
  <si>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</si>
  <si>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</si>
  <si>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</si>
  <si>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</si>
  <si>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</si>
  <si>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</si>
  <si>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</si>
  <si>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</si>
  <si>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</si>
  <si>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</si>
  <si>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</si>
  <si>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</si>
  <si>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</si>
  <si>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</si>
  <si>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</si>
  <si>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</si>
  <si>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</si>
  <si>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</si>
  <si>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</si>
  <si>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</si>
  <si>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</si>
  <si>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</si>
  <si>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</si>
  <si>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</si>
  <si>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</si>
  <si>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</si>
  <si>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</si>
  <si>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</si>
  <si>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</si>
  <si>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</si>
  <si>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</si>
  <si>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</si>
  <si>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</si>
  <si>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</si>
  <si>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</si>
  <si>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</si>
  <si>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</si>
  <si>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</si>
  <si>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</si>
  <si>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</si>
  <si>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</si>
  <si>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</si>
  <si>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</si>
  <si>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</si>
  <si>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</si>
  <si>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</si>
  <si>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</si>
  <si>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</si>
  <si>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</si>
  <si>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</si>
  <si>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</si>
  <si>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</si>
  <si>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</si>
  <si>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</si>
  <si>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</si>
  <si>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</si>
  <si>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</si>
  <si>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</si>
  <si>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</si>
  <si>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</si>
  <si>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</si>
  <si>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</si>
  <si>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</si>
  <si>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</si>
  <si>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</si>
  <si>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</si>
  <si>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</si>
  <si>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</si>
  <si>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</si>
  <si>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</si>
  <si>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</si>
  <si>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</si>
  <si>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</si>
  <si>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</si>
  <si>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</si>
  <si>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</si>
  <si>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</si>
  <si>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</si>
  <si>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</si>
  <si>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</si>
  <si>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</si>
  <si>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</si>
  <si>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</si>
  <si>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</si>
  <si>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</si>
  <si>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</si>
  <si>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</si>
  <si>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</si>
  <si>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</si>
  <si>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</si>
  <si>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</si>
  <si>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</si>
  <si>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</si>
  <si>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</si>
  <si>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</si>
  <si>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</si>
  <si>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</si>
  <si>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</si>
  <si>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</si>
  <si>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</si>
  <si>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</si>
  <si>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</si>
  <si>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</si>
  <si>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</si>
  <si>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</si>
  <si>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</si>
  <si>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</si>
  <si>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</si>
  <si>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</si>
  <si>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</si>
  <si>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</si>
  <si>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</si>
  <si>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</si>
  <si>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</si>
  <si>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</si>
  <si>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</si>
  <si>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</si>
  <si>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</si>
  <si>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</si>
  <si>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</si>
  <si>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</si>
  <si>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</si>
  <si>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</si>
  <si>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</si>
  <si>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</si>
  <si>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</si>
  <si>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</si>
  <si>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</si>
  <si>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</si>
  <si>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</si>
  <si>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</si>
  <si>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</si>
  <si>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</si>
  <si>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</si>
  <si>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</si>
  <si>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</si>
  <si>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</si>
  <si>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</si>
  <si>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</si>
  <si>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</si>
  <si>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</si>
  <si>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</si>
  <si>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</si>
  <si>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</si>
  <si>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</si>
  <si>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</si>
  <si>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</si>
  <si>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</si>
  <si>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</si>
  <si>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</si>
  <si>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</si>
  <si>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</si>
  <si>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</si>
  <si>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</si>
  <si>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</si>
  <si>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</si>
  <si>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</si>
  <si>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</si>
  <si>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</si>
  <si>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</si>
  <si>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</si>
  <si>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</si>
  <si>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</si>
  <si>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</si>
  <si>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</si>
  <si>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</si>
  <si>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</si>
  <si>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</si>
  <si>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</si>
  <si>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</si>
  <si>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</si>
  <si>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</si>
  <si>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</si>
  <si>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</si>
  <si>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</si>
  <si>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</si>
  <si>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</si>
  <si>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</si>
  <si>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</si>
  <si>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</si>
  <si>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</si>
  <si>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</si>
  <si>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</si>
  <si>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</si>
  <si>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</si>
  <si>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</si>
  <si>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</si>
  <si>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</si>
  <si>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</si>
  <si>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</si>
  <si>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</si>
  <si>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</si>
  <si>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</si>
  <si>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</si>
  <si>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</si>
  <si>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</si>
  <si>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</si>
  <si>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</si>
  <si>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</si>
  <si>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</si>
  <si>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</si>
  <si>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</si>
  <si>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</si>
  <si>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</si>
  <si>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</si>
  <si>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</si>
  <si>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</si>
  <si>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</si>
  <si>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</si>
  <si>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</si>
  <si>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</si>
  <si>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</si>
  <si>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</si>
  <si>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</si>
  <si>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</si>
  <si>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</si>
  <si>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</si>
  <si>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</si>
  <si>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</si>
  <si>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</si>
  <si>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</si>
  <si>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</si>
  <si>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</si>
  <si>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</si>
  <si>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</si>
  <si>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</si>
  <si>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</si>
  <si>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</si>
  <si>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</si>
  <si>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</si>
  <si>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</si>
  <si>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</si>
  <si>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</si>
  <si>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</si>
  <si>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</si>
  <si>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</si>
  <si>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</si>
  <si>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</si>
  <si>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</si>
  <si>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</si>
  <si>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</si>
  <si>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</si>
  <si>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</si>
  <si>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</si>
  <si>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</si>
  <si>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</si>
  <si>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</si>
  <si>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</si>
  <si>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</si>
  <si>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</si>
  <si>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</si>
  <si>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</si>
  <si>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</si>
  <si>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</si>
  <si>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</si>
  <si>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</si>
  <si>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</si>
  <si>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</si>
  <si>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</si>
  <si>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</si>
  <si>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</si>
  <si>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</si>
  <si>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</si>
  <si>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</si>
  <si>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</si>
  <si>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</si>
  <si>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</si>
  <si>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</si>
  <si>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</si>
  <si>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</si>
  <si>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</si>
  <si>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</si>
  <si>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</si>
  <si>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</si>
  <si>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</si>
  <si>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</si>
  <si>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</si>
  <si>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</si>
  <si>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</si>
  <si>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</si>
  <si>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</si>
  <si>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</si>
  <si>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</si>
  <si>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</si>
  <si>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</si>
  <si>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</si>
  <si>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</si>
  <si>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</si>
  <si>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</si>
  <si>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</si>
  <si>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</si>
  <si>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</si>
  <si>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</si>
  <si>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</si>
  <si>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</si>
  <si>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</si>
  <si>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</si>
  <si>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</si>
  <si>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</si>
  <si>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</si>
  <si>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</si>
  <si>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</si>
  <si>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</si>
  <si>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</si>
  <si>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</si>
  <si>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</si>
  <si>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</si>
  <si>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</si>
  <si>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</si>
  <si>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</si>
  <si>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</si>
  <si>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</si>
  <si>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</si>
  <si>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</si>
  <si>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</si>
  <si>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</si>
  <si>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</si>
  <si>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</si>
  <si>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</si>
  <si>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</si>
  <si>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</si>
  <si>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</si>
  <si>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</si>
  <si>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</si>
  <si>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</si>
  <si>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</si>
  <si>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</si>
  <si>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</si>
  <si>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</si>
  <si>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</si>
  <si>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</si>
  <si>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</si>
  <si>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</si>
  <si>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</si>
  <si>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</si>
  <si>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</si>
  <si>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</si>
  <si>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</si>
  <si>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</si>
  <si>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</si>
  <si>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</si>
  <si>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</si>
  <si>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</si>
  <si>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</si>
  <si>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</si>
  <si>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</si>
  <si>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</si>
  <si>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</si>
  <si>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</si>
  <si>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</si>
  <si>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</si>
  <si>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</si>
  <si>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</si>
  <si>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</si>
  <si>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</si>
  <si>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</si>
  <si>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</si>
  <si>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</si>
  <si>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</si>
  <si>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</si>
  <si>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</si>
  <si>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</si>
  <si>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</si>
  <si>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</si>
  <si>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</si>
  <si>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</si>
  <si>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</si>
  <si>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</si>
  <si>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</si>
  <si>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</si>
  <si>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</si>
  <si>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</si>
  <si>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</si>
  <si>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</si>
  <si>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</si>
  <si>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</si>
  <si>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</si>
  <si>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</si>
  <si>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</si>
  <si>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</si>
  <si>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</si>
  <si>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</si>
  <si>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</si>
  <si>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</si>
  <si>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</si>
  <si>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</si>
  <si>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</si>
  <si>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</si>
  <si>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</si>
  <si>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</si>
  <si>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</si>
  <si>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</si>
  <si>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</si>
  <si>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</si>
  <si>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</si>
  <si>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</si>
  <si>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</si>
  <si>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</si>
  <si>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</si>
  <si>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</si>
  <si>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</si>
  <si>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</si>
  <si>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</si>
  <si>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</si>
  <si>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</si>
  <si>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</si>
  <si>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</si>
  <si>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</si>
  <si>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</si>
  <si>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</si>
  <si>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</si>
  <si>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</si>
  <si>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</si>
  <si>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</si>
  <si>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</si>
  <si>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</si>
  <si>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</si>
  <si>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</si>
  <si>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</si>
  <si>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</si>
  <si>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</si>
  <si>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</si>
  <si>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</si>
  <si>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</si>
  <si>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</si>
  <si>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</si>
  <si>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</si>
  <si>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</si>
  <si>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</si>
  <si>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</si>
  <si>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</si>
  <si>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</si>
  <si>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</si>
  <si>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</si>
  <si>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</si>
  <si>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</si>
  <si>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</si>
  <si>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</si>
  <si>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</si>
  <si>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</si>
  <si>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</si>
  <si>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</si>
  <si>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</si>
  <si>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</si>
  <si>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</si>
  <si>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</si>
  <si>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</si>
  <si>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</si>
  <si>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</si>
  <si>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</si>
  <si>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</si>
  <si>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</si>
  <si>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</si>
  <si>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</si>
  <si>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</si>
  <si>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</si>
  <si>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</si>
  <si>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</si>
  <si>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</si>
  <si>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</si>
  <si>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</si>
  <si>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</si>
  <si>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</si>
  <si>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</si>
  <si>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</si>
  <si>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</si>
  <si>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</si>
  <si>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</si>
  <si>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</si>
  <si>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</si>
  <si>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</si>
  <si>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</si>
  <si>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</si>
  <si>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</si>
  <si>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</si>
  <si>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</si>
  <si>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</si>
  <si>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</si>
  <si>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</si>
  <si>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</si>
  <si>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</si>
  <si>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</si>
  <si>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</si>
  <si>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</si>
  <si>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</si>
  <si>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</si>
  <si>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</si>
  <si>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</si>
  <si>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</si>
  <si>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</si>
  <si>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</si>
  <si>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</si>
  <si>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</si>
  <si>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</si>
  <si>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</si>
  <si>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</si>
  <si>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</si>
  <si>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</si>
  <si>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</si>
  <si>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</si>
  <si>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</si>
  <si>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</si>
  <si>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</si>
  <si>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</si>
  <si>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</si>
  <si>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</si>
  <si>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</si>
  <si>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</si>
  <si>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</si>
  <si>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</si>
  <si>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</si>
  <si>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</si>
  <si>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</si>
  <si>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</si>
  <si>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</si>
  <si>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</si>
  <si>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</si>
  <si>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</si>
  <si>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</si>
  <si>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</si>
  <si>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</si>
  <si>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</si>
  <si>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</si>
  <si>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</si>
  <si>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</si>
  <si>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</si>
  <si>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</si>
  <si>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</si>
  <si>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</si>
  <si>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</si>
  <si>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</si>
  <si>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</si>
  <si>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</si>
  <si>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</si>
  <si>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</si>
  <si>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</si>
  <si>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</si>
  <si>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</si>
  <si>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</si>
  <si>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</si>
  <si>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</si>
  <si>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</si>
  <si>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</si>
  <si>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</si>
  <si>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</si>
  <si>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</si>
  <si>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</si>
  <si>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</si>
  <si>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</si>
  <si>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</si>
  <si>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</si>
  <si>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</si>
  <si>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</si>
  <si>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</si>
  <si>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</si>
  <si>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</si>
  <si>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</si>
  <si>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</si>
  <si>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</si>
  <si>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</si>
  <si>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</si>
  <si>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</si>
  <si>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</si>
  <si>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</si>
  <si>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</si>
  <si>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</si>
  <si>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</si>
  <si>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</si>
  <si>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</si>
  <si>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</si>
  <si>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</si>
  <si>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</si>
  <si>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</si>
  <si>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</si>
  <si>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</si>
  <si>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</si>
  <si>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</si>
  <si>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</si>
  <si>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</si>
  <si>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</si>
  <si>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</si>
  <si>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</si>
  <si>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</si>
  <si>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</si>
  <si>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</si>
  <si>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</si>
  <si>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</si>
  <si>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</si>
  <si>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</si>
  <si>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</si>
  <si>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</si>
  <si>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</si>
  <si>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</si>
  <si>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</si>
  <si>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</si>
  <si>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</si>
  <si>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</si>
  <si>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</si>
  <si>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</si>
  <si>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</si>
  <si>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</si>
  <si>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</si>
  <si>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</si>
  <si>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</si>
  <si>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</si>
  <si>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</si>
  <si>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</si>
  <si>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</si>
  <si>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</si>
  <si>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</si>
  <si>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</si>
  <si>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</si>
  <si>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</si>
  <si>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</si>
  <si>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</si>
  <si>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</si>
  <si>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</si>
  <si>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</si>
  <si>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</si>
  <si>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</si>
  <si>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</si>
  <si>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</si>
  <si>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</si>
  <si>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</si>
  <si>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</si>
  <si>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</si>
  <si>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</si>
  <si>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</si>
  <si>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</si>
  <si>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</si>
  <si>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</si>
  <si>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</si>
  <si>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</si>
  <si>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</si>
  <si>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</si>
  <si>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</si>
  <si>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</si>
  <si>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</si>
  <si>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</si>
  <si>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</si>
  <si>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</si>
  <si>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</si>
  <si>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</si>
  <si>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</si>
  <si>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</si>
  <si>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</si>
  <si>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</si>
  <si>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</si>
  <si>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</si>
  <si>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</si>
  <si>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</si>
  <si>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</si>
  <si>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</si>
  <si>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</si>
  <si>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</si>
  <si>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</si>
  <si>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</si>
  <si>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</si>
  <si>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</si>
  <si>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</si>
  <si>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</si>
  <si>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</si>
  <si>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</si>
  <si>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</si>
  <si>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</si>
  <si>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</si>
  <si>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</si>
  <si>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</si>
  <si>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</si>
  <si>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</si>
  <si>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</si>
  <si>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</si>
  <si>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</si>
  <si>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</si>
  <si>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</si>
  <si>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</si>
  <si>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</si>
  <si>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</si>
  <si>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</si>
  <si>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</si>
  <si>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</si>
  <si>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</si>
  <si>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</si>
  <si>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</si>
  <si>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</si>
  <si>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</si>
  <si>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</si>
  <si>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</si>
  <si>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</si>
  <si>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</si>
  <si>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</si>
  <si>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</si>
  <si>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</si>
  <si>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</si>
  <si>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</si>
  <si>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</si>
  <si>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</si>
  <si>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</si>
  <si>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</si>
  <si>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</si>
  <si>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</si>
  <si>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</si>
  <si>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</si>
  <si>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</si>
  <si>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</si>
  <si>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</si>
  <si>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</si>
  <si>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</si>
  <si>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</si>
  <si>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</si>
  <si>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</si>
  <si>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</si>
  <si>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</si>
  <si>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</si>
  <si>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</si>
  <si>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</si>
  <si>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</si>
  <si>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</si>
  <si>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</si>
  <si>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</si>
  <si>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</si>
  <si>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</si>
  <si>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</si>
  <si>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</si>
  <si>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</si>
  <si>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</si>
  <si>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</si>
  <si>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</si>
  <si>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</si>
  <si>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</si>
  <si>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</si>
  <si>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</si>
  <si>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</si>
  <si>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</si>
  <si>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</si>
  <si>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</si>
  <si>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</si>
  <si>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</si>
  <si>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</si>
  <si>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</si>
  <si>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</si>
  <si>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</si>
  <si>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</si>
  <si>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</si>
  <si>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</si>
  <si>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</si>
  <si>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</si>
  <si>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</si>
  <si>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</si>
  <si>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</si>
  <si>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</si>
  <si>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</si>
  <si>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</si>
  <si>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</si>
  <si>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</si>
  <si>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</si>
  <si>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</si>
  <si>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</si>
  <si>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</si>
  <si>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</si>
  <si>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</si>
  <si>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</si>
  <si>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</si>
  <si>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</si>
  <si>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</si>
  <si>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</si>
  <si>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</si>
  <si>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</si>
  <si>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</si>
  <si>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</si>
  <si>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</si>
  <si>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</si>
  <si>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</si>
  <si>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</si>
  <si>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</si>
  <si>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</si>
  <si>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</si>
  <si>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</si>
  <si>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</si>
  <si>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</si>
  <si>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</si>
  <si>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</si>
  <si>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</si>
  <si>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</si>
  <si>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</si>
  <si>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</si>
  <si>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</si>
  <si>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</si>
  <si>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</si>
  <si>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</si>
  <si>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</si>
  <si>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</si>
  <si>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</si>
  <si>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</si>
  <si>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</si>
  <si>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</si>
  <si>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</si>
  <si>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</si>
  <si>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</si>
  <si>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</si>
  <si>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</si>
  <si>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</si>
  <si>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</si>
  <si>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</si>
  <si>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</si>
  <si>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</si>
  <si>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</si>
  <si>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</si>
  <si>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</si>
  <si>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</si>
  <si>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</si>
  <si>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</si>
  <si>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</si>
  <si>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</si>
  <si>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</si>
  <si>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</si>
  <si>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</si>
  <si>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</si>
  <si>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</si>
  <si>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</si>
  <si>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</si>
  <si>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</si>
  <si>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</si>
  <si>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</si>
  <si>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</si>
  <si>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</si>
  <si>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</si>
  <si>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</si>
  <si>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</si>
  <si>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</si>
  <si>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</si>
  <si>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</si>
  <si>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</si>
  <si>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</si>
  <si>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</si>
  <si>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</si>
  <si>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</si>
  <si>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</si>
  <si>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</si>
  <si>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</si>
  <si>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</si>
  <si>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</si>
  <si>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</si>
  <si>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</si>
  <si>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</si>
  <si>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</si>
  <si>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</si>
  <si>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</si>
  <si>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</si>
  <si>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</si>
  <si>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</si>
  <si>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</si>
  <si>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</si>
  <si>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</si>
  <si>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</si>
  <si>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</si>
  <si>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</si>
  <si>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</si>
  <si>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</si>
  <si>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</si>
  <si>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</si>
  <si>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</si>
  <si>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</si>
  <si>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</si>
  <si>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</si>
  <si>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</si>
  <si>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</si>
  <si>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</si>
  <si>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</si>
  <si>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</si>
  <si>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</si>
  <si>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</si>
  <si>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</si>
  <si>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</si>
  <si>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</si>
  <si>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</si>
  <si>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</si>
  <si>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</si>
  <si>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</si>
  <si>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</si>
  <si>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</si>
  <si>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</si>
  <si>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</si>
  <si>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</si>
  <si>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</si>
  <si>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</si>
  <si>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</si>
  <si>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</si>
  <si>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</si>
  <si>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</si>
  <si>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</si>
  <si>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</si>
  <si>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</si>
  <si>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</si>
  <si>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</si>
  <si>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</si>
  <si>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</si>
  <si>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</si>
  <si>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</si>
  <si>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</si>
  <si>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</si>
  <si>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</si>
  <si>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</si>
  <si>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</si>
  <si>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</si>
  <si>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</si>
  <si>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</si>
  <si>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</si>
  <si>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</si>
  <si>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</si>
  <si>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</si>
  <si>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</si>
  <si>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</si>
  <si>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</si>
  <si>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</si>
  <si>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</si>
  <si>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</si>
  <si>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</si>
  <si>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</si>
  <si>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</si>
  <si>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</si>
  <si>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</si>
  <si>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</si>
  <si>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</si>
  <si>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</si>
  <si>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</si>
  <si>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</si>
  <si>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</si>
  <si>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</si>
  <si>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</si>
  <si>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</si>
  <si>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</si>
  <si>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</si>
  <si>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</si>
  <si>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</si>
  <si>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</si>
  <si>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</si>
  <si>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</si>
  <si>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</si>
  <si>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</si>
  <si>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</si>
  <si>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</si>
  <si>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</si>
  <si>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</si>
  <si>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</si>
  <si>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</si>
  <si>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</si>
  <si>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</si>
  <si>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</si>
  <si>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</si>
  <si>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</si>
  <si>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</si>
  <si>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</si>
  <si>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</si>
  <si>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</si>
  <si>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</si>
  <si>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</si>
  <si>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</si>
  <si>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</si>
  <si>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</si>
  <si>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</si>
  <si>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</si>
  <si>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</si>
  <si>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</si>
  <si>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</si>
  <si>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</si>
  <si>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</si>
  <si>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</si>
  <si>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</si>
  <si>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</si>
  <si>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</si>
  <si>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</si>
  <si>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</si>
  <si>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</si>
  <si>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</si>
  <si>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</si>
  <si>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</si>
  <si>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</si>
  <si>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</si>
  <si>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</si>
  <si>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</si>
  <si>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</si>
  <si>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</si>
  <si>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</si>
  <si>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</si>
  <si>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</si>
  <si>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</si>
  <si>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</si>
  <si>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</si>
  <si>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</si>
  <si>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</si>
  <si>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</si>
  <si>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</si>
  <si>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</si>
  <si>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</si>
  <si>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</si>
  <si>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</si>
  <si>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</si>
  <si>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</si>
  <si>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</si>
  <si>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</si>
  <si>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</si>
  <si>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</si>
  <si>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</si>
  <si>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</si>
  <si>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</si>
  <si>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</si>
  <si>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</si>
  <si>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</si>
  <si>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</si>
  <si>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</si>
  <si>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</si>
  <si>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</si>
  <si>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</si>
  <si>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</si>
  <si>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</si>
  <si>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</si>
  <si>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</si>
  <si>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</si>
  <si>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</si>
  <si>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</si>
  <si>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</si>
  <si>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</si>
  <si>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</si>
  <si>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</si>
  <si>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</si>
  <si>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</si>
  <si>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</si>
  <si>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</si>
  <si>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</si>
  <si>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</si>
  <si>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</si>
  <si>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</si>
  <si>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</si>
  <si>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</si>
  <si>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</si>
  <si>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</si>
  <si>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</si>
  <si>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</si>
  <si>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</si>
  <si>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</si>
  <si>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</si>
  <si>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</si>
  <si>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</si>
  <si>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</si>
  <si>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</si>
  <si>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</si>
  <si>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</si>
  <si>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</si>
  <si>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</si>
  <si>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</si>
  <si>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</si>
  <si>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</si>
  <si>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</si>
  <si>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</si>
  <si>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</si>
  <si>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</si>
  <si>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</si>
  <si>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</si>
  <si>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</si>
  <si>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</si>
  <si>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</si>
  <si>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</si>
  <si>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</si>
  <si>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</si>
  <si>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</si>
  <si>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</si>
  <si>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</si>
  <si>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</si>
  <si>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</si>
  <si>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</si>
  <si>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</si>
  <si>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</si>
  <si>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</si>
  <si>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</si>
  <si>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</si>
  <si>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</si>
  <si>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</si>
  <si>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</si>
  <si>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</si>
  <si>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</si>
  <si>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</si>
  <si>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</si>
  <si>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</si>
  <si>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</si>
  <si>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</si>
  <si>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</si>
  <si>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</si>
  <si>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</si>
  <si>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</si>
  <si>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</si>
  <si>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</si>
  <si>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</si>
  <si>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</si>
  <si>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</si>
  <si>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</si>
  <si>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</si>
  <si>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</si>
  <si>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</si>
  <si>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</si>
  <si>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</si>
  <si>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</si>
  <si>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</si>
  <si>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</si>
  <si>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</si>
  <si>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</si>
  <si>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</si>
  <si>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</si>
  <si>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</si>
  <si>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</si>
  <si>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</si>
  <si>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</si>
  <si>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</si>
  <si>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</si>
  <si>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</si>
  <si>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</si>
  <si>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</si>
  <si>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</si>
  <si>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</si>
  <si>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</si>
  <si>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</si>
  <si>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</si>
  <si>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</si>
  <si>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</si>
  <si>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</si>
  <si>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</si>
  <si>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</si>
  <si>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</si>
  <si>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</si>
  <si>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</si>
  <si>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</si>
  <si>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</si>
  <si>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</si>
  <si>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</si>
  <si>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</si>
  <si>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</si>
  <si>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</si>
  <si>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</si>
  <si>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</si>
  <si>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</si>
  <si>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</si>
  <si>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</si>
  <si>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</si>
  <si>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</si>
  <si>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</si>
  <si>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</si>
  <si>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</si>
  <si>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</si>
  <si>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</si>
  <si>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</si>
  <si>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</si>
  <si>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</si>
  <si>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</si>
  <si>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</si>
  <si>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</si>
  <si>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</si>
  <si>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</si>
  <si>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</si>
  <si>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</si>
  <si>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</si>
  <si>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</si>
  <si>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</si>
  <si>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</si>
  <si>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</si>
  <si>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</si>
  <si>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</si>
  <si>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</si>
  <si>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</si>
  <si>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</si>
  <si>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</si>
  <si>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</si>
  <si>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</si>
  <si>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</si>
  <si>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</si>
  <si>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</si>
  <si>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</si>
  <si>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</si>
  <si>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</si>
  <si>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</si>
  <si>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</si>
  <si>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</si>
  <si>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</si>
  <si>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</si>
  <si>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</si>
  <si>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</si>
  <si>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</si>
  <si>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</si>
  <si>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</si>
  <si>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</si>
  <si>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</si>
  <si>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</si>
  <si>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</si>
  <si>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</si>
  <si>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</si>
  <si>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</si>
  <si>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</si>
  <si>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</si>
  <si>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</si>
  <si>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</si>
  <si>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</si>
  <si>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</si>
  <si>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</si>
  <si>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</si>
  <si>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</si>
  <si>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</si>
  <si>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</si>
  <si>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</si>
  <si>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</si>
  <si>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</si>
  <si>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</si>
  <si>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</si>
  <si>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</si>
  <si>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</si>
  <si>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</si>
  <si>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</si>
  <si>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</si>
  <si>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</si>
  <si>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</si>
  <si>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</si>
  <si>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</si>
  <si>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</si>
  <si>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</si>
  <si>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</si>
  <si>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</si>
  <si>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</si>
  <si>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</si>
  <si>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</si>
  <si>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</si>
  <si>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</si>
  <si>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</si>
  <si>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</si>
  <si>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</si>
  <si>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</si>
  <si>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</si>
  <si>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</si>
  <si>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</si>
  <si>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</si>
  <si>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</si>
  <si>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</si>
  <si>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</si>
  <si>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</si>
  <si>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</si>
  <si>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</si>
  <si>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</si>
  <si>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</si>
  <si>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</si>
  <si>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</si>
  <si>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</si>
  <si>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</si>
  <si>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</si>
  <si>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</si>
  <si>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</si>
  <si>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</si>
  <si>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</si>
  <si>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</si>
  <si>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</si>
  <si>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</si>
  <si>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</si>
  <si>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</si>
  <si>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</si>
  <si>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</si>
  <si>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</si>
  <si>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</si>
  <si>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</si>
  <si>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</si>
  <si>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</si>
  <si>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</si>
  <si>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</si>
  <si>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</si>
  <si>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</si>
  <si>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</si>
  <si>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</si>
  <si>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</si>
  <si>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</si>
  <si>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</si>
  <si>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</si>
  <si>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</si>
  <si>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</si>
  <si>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</si>
  <si>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</si>
  <si>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</si>
  <si>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</si>
  <si>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</si>
  <si>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</si>
  <si>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</si>
  <si>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</si>
  <si>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</si>
  <si>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</si>
  <si>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</si>
  <si>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</si>
  <si>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</si>
  <si>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</si>
  <si>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</si>
  <si>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</si>
  <si>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</si>
  <si>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</si>
  <si>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</si>
  <si>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</si>
  <si>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</si>
  <si>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</si>
  <si>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</si>
  <si>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</si>
  <si>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</si>
  <si>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</si>
  <si>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</si>
  <si>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</si>
  <si>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</si>
  <si>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</si>
  <si>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</si>
  <si>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</si>
  <si>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</si>
  <si>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</si>
  <si>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</si>
  <si>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</si>
  <si>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</si>
  <si>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</si>
  <si>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</si>
  <si>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</si>
  <si>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</si>
  <si>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</si>
  <si>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</si>
  <si>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</si>
  <si>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</si>
  <si>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</si>
  <si>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</si>
  <si>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</si>
  <si>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</si>
  <si>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</si>
  <si>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</si>
  <si>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</si>
  <si>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</si>
  <si>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</si>
  <si>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</si>
  <si>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</si>
  <si>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</si>
  <si>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</si>
  <si>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</si>
  <si>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</si>
  <si>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</si>
  <si>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</si>
  <si>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</si>
  <si>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</si>
  <si>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</si>
  <si>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</si>
  <si>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</si>
  <si>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</si>
  <si>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</si>
  <si>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</si>
  <si>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</si>
  <si>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</si>
  <si>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</si>
  <si>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</si>
  <si>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</si>
  <si>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</si>
  <si>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</si>
  <si>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</si>
  <si>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</si>
  <si>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</si>
  <si>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</si>
  <si>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</si>
  <si>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</si>
  <si>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</si>
  <si>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</si>
  <si>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</si>
  <si>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</si>
  <si>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</si>
  <si>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</si>
  <si>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</si>
  <si>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</si>
  <si>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</si>
  <si>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</si>
  <si>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</si>
  <si>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</si>
  <si>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</si>
  <si>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</si>
  <si>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</si>
  <si>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</si>
  <si>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</si>
  <si>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</si>
  <si>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</si>
  <si>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</si>
  <si>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</si>
  <si>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</si>
  <si>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</si>
  <si>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</si>
  <si>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</si>
  <si>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</si>
  <si>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</si>
  <si>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</si>
  <si>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</si>
  <si>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</si>
  <si>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</si>
  <si>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</si>
  <si>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</si>
  <si>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</si>
  <si>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</si>
  <si>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</si>
  <si>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</si>
  <si>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</si>
  <si>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</si>
  <si>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</si>
  <si>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</si>
  <si>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</si>
  <si>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</si>
  <si>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</si>
  <si>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</si>
  <si>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</si>
  <si>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</si>
  <si>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</si>
  <si>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</si>
  <si>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</si>
  <si>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</si>
  <si>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</si>
  <si>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</si>
  <si>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</si>
  <si>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</si>
  <si>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</si>
  <si>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</si>
  <si>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</si>
  <si>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</si>
  <si>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</si>
  <si>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</si>
  <si>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</si>
  <si>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</si>
  <si>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</si>
  <si>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</si>
  <si>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</si>
  <si>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</si>
  <si>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</si>
  <si>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</si>
  <si>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</si>
  <si>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</si>
  <si>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</si>
  <si>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</si>
  <si>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</si>
  <si>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</si>
  <si>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</si>
  <si>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</si>
  <si>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</si>
  <si>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</si>
  <si>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</si>
  <si>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</si>
  <si>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</si>
  <si>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</si>
  <si>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</si>
  <si>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</si>
  <si>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</si>
  <si>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</si>
  <si>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</si>
  <si>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</si>
  <si>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</si>
  <si>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</si>
  <si>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</si>
  <si>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</si>
  <si>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</si>
  <si>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</si>
  <si>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</si>
  <si>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</si>
  <si>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</si>
  <si>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</si>
  <si>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</si>
  <si>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</si>
  <si>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</si>
  <si>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</si>
  <si>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</si>
  <si>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</si>
  <si>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</si>
  <si>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</si>
  <si>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</si>
  <si>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</si>
  <si>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</si>
  <si>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</si>
  <si>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</si>
  <si>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</si>
  <si>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</si>
  <si>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</si>
  <si>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</si>
  <si>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</si>
  <si>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</si>
  <si>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</si>
  <si>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</si>
  <si>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</si>
  <si>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</si>
  <si>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</si>
  <si>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</si>
  <si>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</si>
  <si>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</si>
  <si>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</si>
  <si>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</si>
  <si>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</si>
  <si>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</si>
  <si>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</si>
  <si>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</si>
  <si>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</si>
  <si>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</si>
  <si>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</si>
  <si>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</si>
  <si>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</si>
  <si>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</si>
  <si>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</si>
  <si>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</si>
  <si>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</si>
  <si>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</si>
  <si>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</si>
  <si>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</si>
  <si>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</si>
  <si>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</si>
  <si>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</si>
  <si>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</si>
  <si>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</si>
  <si>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</si>
  <si>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</si>
  <si>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</si>
  <si>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</si>
  <si>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</si>
  <si>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</si>
  <si>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</si>
  <si>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</si>
  <si>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</si>
  <si>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</si>
  <si>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</si>
  <si>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</si>
  <si>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</si>
  <si>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</si>
  <si>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</si>
  <si>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</si>
  <si>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</si>
  <si>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</si>
  <si>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</si>
  <si>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</si>
  <si>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</si>
  <si>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</si>
  <si>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</si>
  <si>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</si>
  <si>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</si>
  <si>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</si>
  <si>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</si>
  <si>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</si>
  <si>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</si>
  <si>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</si>
  <si>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</si>
  <si>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</si>
  <si>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</si>
  <si>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</si>
  <si>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</si>
  <si>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</si>
  <si>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</si>
  <si>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</si>
  <si>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</si>
  <si>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</si>
  <si>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</si>
  <si>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</si>
  <si>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</si>
  <si>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</si>
  <si>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</si>
  <si>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</si>
  <si>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</si>
  <si>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</si>
  <si>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</si>
  <si>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</si>
  <si>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</si>
  <si>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</si>
  <si>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</si>
  <si>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</si>
  <si>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</si>
  <si>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</si>
  <si>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</si>
  <si>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</si>
  <si>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</si>
  <si>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</si>
  <si>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</si>
  <si>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</si>
  <si>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</si>
  <si>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</si>
  <si>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</si>
  <si>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</si>
  <si>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</si>
  <si>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</si>
  <si>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</si>
  <si>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</si>
  <si>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</si>
  <si>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</si>
  <si>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</si>
  <si>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</si>
  <si>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</si>
  <si>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</si>
  <si>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</si>
  <si>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</si>
  <si>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</si>
  <si>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</si>
  <si>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</si>
  <si>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</si>
  <si>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</si>
  <si>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</si>
  <si>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</si>
  <si>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</si>
  <si>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</si>
  <si>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</si>
  <si>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</si>
  <si>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</si>
  <si>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</si>
  <si>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</si>
  <si>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</si>
  <si>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</si>
  <si>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</si>
  <si>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</si>
  <si>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</si>
  <si>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</si>
  <si>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</si>
  <si>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</si>
  <si>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</si>
  <si>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</si>
  <si>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</si>
  <si>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</si>
  <si>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</si>
  <si>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</si>
  <si>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</si>
  <si>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</si>
  <si>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</si>
  <si>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</si>
  <si>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</si>
  <si>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</si>
  <si>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</si>
  <si>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</si>
  <si>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</si>
  <si>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</si>
  <si>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</si>
  <si>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</si>
  <si>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</si>
  <si>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</si>
  <si>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</si>
  <si>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</si>
  <si>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</si>
  <si>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</si>
  <si>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</si>
  <si>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</si>
  <si>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</si>
  <si>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</si>
  <si>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</si>
  <si>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</si>
  <si>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</si>
  <si>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</si>
  <si>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</si>
  <si>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</si>
  <si>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</si>
  <si>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</si>
  <si>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</si>
  <si>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</si>
  <si>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</si>
  <si>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</si>
  <si>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</si>
  <si>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</si>
  <si>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</si>
  <si>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</si>
  <si>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</si>
  <si>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</si>
  <si>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</si>
  <si>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</si>
  <si>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</si>
  <si>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</si>
  <si>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</si>
  <si>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</si>
  <si>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</si>
  <si>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</si>
  <si>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</si>
  <si>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</si>
  <si>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</si>
  <si>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</si>
  <si>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</si>
  <si>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</si>
  <si>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</si>
  <si>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</si>
  <si>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</si>
  <si>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</si>
  <si>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</si>
  <si>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</si>
  <si>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</si>
  <si>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</si>
  <si>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</si>
  <si>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</si>
  <si>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</si>
  <si>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</si>
  <si>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</si>
  <si>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</si>
  <si>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</si>
  <si>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</si>
  <si>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</si>
  <si>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</si>
  <si>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</si>
  <si>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</si>
  <si>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</si>
  <si>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</si>
  <si>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</si>
  <si>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</si>
  <si>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</si>
  <si>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</si>
  <si>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</si>
  <si>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</si>
  <si>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</si>
  <si>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</si>
  <si>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</si>
  <si>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</si>
  <si>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</si>
  <si>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</si>
  <si>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</si>
  <si>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</si>
  <si>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</si>
  <si>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</si>
  <si>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</si>
  <si>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</si>
  <si>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</si>
  <si>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</si>
  <si>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</si>
  <si>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</si>
  <si>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</si>
  <si>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</si>
  <si>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</si>
  <si>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</si>
  <si>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</si>
  <si>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</si>
  <si>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</si>
  <si>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</si>
  <si>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</si>
  <si>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</si>
  <si>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</si>
  <si>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</si>
  <si>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</si>
  <si>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</si>
  <si>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</si>
  <si>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</si>
  <si>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</si>
  <si>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</si>
  <si>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</si>
  <si>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</si>
  <si>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</si>
  <si>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</si>
  <si>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</si>
  <si>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</si>
  <si>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</si>
  <si>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</si>
  <si>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</si>
  <si>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</si>
  <si>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</si>
  <si>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</si>
  <si>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</si>
  <si>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</si>
  <si>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</si>
  <si>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</si>
  <si>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</si>
  <si>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</si>
  <si>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</si>
  <si>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</si>
  <si>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</si>
  <si>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</si>
  <si>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</si>
  <si>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</si>
  <si>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</si>
  <si>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</si>
  <si>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</si>
  <si>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</si>
  <si>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</si>
  <si>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</si>
  <si>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</si>
  <si>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</si>
  <si>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</si>
  <si>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</si>
  <si>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</si>
  <si>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</si>
  <si>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</si>
  <si>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</si>
  <si>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</si>
  <si>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</si>
  <si>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</si>
  <si>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</si>
  <si>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</si>
  <si>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</si>
  <si>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</si>
  <si>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</si>
  <si>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</si>
  <si>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</si>
  <si>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</si>
  <si>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</si>
  <si>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</si>
  <si>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</si>
  <si>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</si>
  <si>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</si>
  <si>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</si>
  <si>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</si>
  <si>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</si>
  <si>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</si>
  <si>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</si>
  <si>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</si>
  <si>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</si>
  <si>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</si>
  <si>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</si>
  <si>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</si>
  <si>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</si>
  <si>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</si>
  <si>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</si>
  <si>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</si>
  <si>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</si>
  <si>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</si>
  <si>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</si>
  <si>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</si>
  <si>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</si>
  <si>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</si>
  <si>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</si>
  <si>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</si>
  <si>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</si>
  <si>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</si>
  <si>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</si>
  <si>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</si>
  <si>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</si>
  <si>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</si>
  <si>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</si>
  <si>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</si>
  <si>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</si>
  <si>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</si>
  <si>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</si>
  <si>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</si>
  <si>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</si>
  <si>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</si>
  <si>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</si>
  <si>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</si>
  <si>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</si>
  <si>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</si>
  <si>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</si>
  <si>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</si>
  <si>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</si>
  <si>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</si>
  <si>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</si>
  <si>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</si>
  <si>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</si>
  <si>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</si>
  <si>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</si>
  <si>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</si>
  <si>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</si>
  <si>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</si>
  <si>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</si>
  <si>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</si>
  <si>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</si>
  <si>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</si>
  <si>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</si>
  <si>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</si>
  <si>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</si>
  <si>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</si>
  <si>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</si>
  <si>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</si>
  <si>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</si>
  <si>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</si>
  <si>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</si>
  <si>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</si>
  <si>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</si>
  <si>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</si>
  <si>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</si>
  <si>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</si>
  <si>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</si>
  <si>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</si>
  <si>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</si>
  <si>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</si>
  <si>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</si>
  <si>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</si>
  <si>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</si>
  <si>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</si>
  <si>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</si>
  <si>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</si>
  <si>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</si>
  <si>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</si>
  <si>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</si>
  <si>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</si>
  <si>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</si>
  <si>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</si>
  <si>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</si>
  <si>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</si>
  <si>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</si>
  <si>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</si>
  <si>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</si>
  <si>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</si>
  <si>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</si>
  <si>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</si>
  <si>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</si>
  <si>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</si>
  <si>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</si>
  <si>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</si>
  <si>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</si>
  <si>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</si>
  <si>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</si>
  <si>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</si>
  <si>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</si>
  <si>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</si>
  <si>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</si>
  <si>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</si>
  <si>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</si>
  <si>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</si>
  <si>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</si>
  <si>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</si>
  <si>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</si>
  <si>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</si>
  <si>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</si>
  <si>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</si>
  <si>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</si>
  <si>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</si>
  <si>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</si>
  <si>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</si>
  <si>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</si>
  <si>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</si>
  <si>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</si>
  <si>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</si>
  <si>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</si>
  <si>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</si>
  <si>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</si>
  <si>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</si>
  <si>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</si>
  <si>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</si>
  <si>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</si>
  <si>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</si>
  <si>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</si>
  <si>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</si>
  <si>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</si>
  <si>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</si>
  <si>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</si>
  <si>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</si>
  <si>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</si>
  <si>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</si>
  <si>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</si>
  <si>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</si>
  <si>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</si>
  <si>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</si>
  <si>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</si>
  <si>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</si>
  <si>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</si>
  <si>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</si>
  <si>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</si>
  <si>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</si>
  <si>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</si>
  <si>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</si>
  <si>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</si>
  <si>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</si>
  <si>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</si>
  <si>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</si>
  <si>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</si>
  <si>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</si>
  <si>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</si>
  <si>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</si>
  <si>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</si>
  <si>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</si>
  <si>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</si>
  <si>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</si>
  <si>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</si>
  <si>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</si>
  <si>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</si>
  <si>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</si>
  <si>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</si>
  <si>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</si>
  <si>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</si>
  <si>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</si>
  <si>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</si>
  <si>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</si>
  <si>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</si>
  <si>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</si>
  <si>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</si>
  <si>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</si>
  <si>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</si>
  <si>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</si>
  <si>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</si>
  <si>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</si>
  <si>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</si>
  <si>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</si>
  <si>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</si>
  <si>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</si>
  <si>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</si>
  <si>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</si>
  <si>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</si>
  <si>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</si>
  <si>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</si>
  <si>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</si>
  <si>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</si>
  <si>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</si>
  <si>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</si>
  <si>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</si>
  <si>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</si>
  <si>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</si>
  <si>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</si>
  <si>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</si>
  <si>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</si>
  <si>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</si>
  <si>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</si>
  <si>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</si>
  <si>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</si>
  <si>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</si>
  <si>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</si>
  <si>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</si>
  <si>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</si>
  <si>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</si>
  <si>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</si>
  <si>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</si>
  <si>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</si>
  <si>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</si>
  <si>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</si>
  <si>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</si>
  <si>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</si>
  <si>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</si>
  <si>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</si>
  <si>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</si>
  <si>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</si>
  <si>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</si>
  <si>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</si>
  <si>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</si>
  <si>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</si>
  <si>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</si>
  <si>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</si>
  <si>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</si>
  <si>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</si>
  <si>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</si>
  <si>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</si>
  <si>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</si>
  <si>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</si>
  <si>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</si>
  <si>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</si>
  <si>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</si>
  <si>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</si>
  <si>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</si>
  <si>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</si>
  <si>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</si>
  <si>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</si>
  <si>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</si>
  <si>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</si>
  <si>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</si>
  <si>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</si>
  <si>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</si>
  <si>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</si>
  <si>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</si>
  <si>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</si>
  <si>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</si>
  <si>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</si>
  <si>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</si>
  <si>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PCM-20251006-00000611</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</si>
  <si>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</si>
  <si>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</si>
  <si>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</si>
  <si>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</si>
  <si>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</si>
  <si>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</si>
  <si>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</si>
  <si>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</si>
  <si>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PCM-20251006-00000607</t>
  </si>
  <si>
    <t xml:space="preserve">EM team need 100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</si>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</sst>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0" fillId="2" borderId="8" xfId="0"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H6" sqref="H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273.41762245370046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0.10655763888644287</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45936.366048379627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45936.366048379627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45936.366048379627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45936.366048379627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45936.366048379627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45936.366048379627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45936.366048379627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45936.366048379627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45936.366048379627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45936.366048379627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45936.366048379627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45936.366048379627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45936.366048379627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45936.366048379627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45936.366048379627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45936.366048379627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45936.366048379627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45936.366048379627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45936.366048379627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45936.366048379627</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244.7142659722158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129.6389650462952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111.36621041666513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0.93393032407038845</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1.7969675922358874E-2</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45936.366048379627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45936.366048379627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45936.366048379627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45936.366048379627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45936.366048379627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45936.366048379627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45936.366048379627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45936.366048379627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45936.366048379627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45936.366048379627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45936.366048379627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45936.366048379627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45936.366048379627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45936.366048379627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45936.366048379627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45936.366048379627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45936.366048379627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45936.366048379627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45936.366048379627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45936.366048379627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45936.366048379627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45936.366048379627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45936.366048379627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45936.366048379627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45936.366048379627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45936.366048379627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45936.366048379627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45936.366048379627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45936.366048379627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45936.366048379627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45936.366048379627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45936.366048379627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45936.366048379627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45936.366048379627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45936.366048379627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45936.366048379627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45936.366048379627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45936.366048379627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45936.366048379627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45936.366048379627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45936.366048379627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45936.366048379627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45936.366048379627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45936.366048379627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45936.366048379627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45936.366048379627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45936.366048379627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45936.366048379627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45936.366048379627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45936.366048379627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45936.366048379627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45936.366048379627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45936.366048379627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45936.366048379627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45936.366048379627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45936.366048379627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45936.366048379627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45936.366048379627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45936.366048379627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45936.366048379627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45936.366048379627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45936.366048379627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45936.366048379627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45936.366048379627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45936.366048379627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45936.366048379627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45936.366048379627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45936.366048379627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45936.366048379627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45936.366048379627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45936.366048379627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45936.366048379627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45936.366048379627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45936.366048379627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45936.366048379627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45936.366048379627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45936.366048379627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45936.366048379627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45936.366048379627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45936.366048379627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45936.366048379627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45936.366048379627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45936.366048379627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45936.366048379627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45936.366048379627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45936.366048379627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45936.366048379627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45936.366048379627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45936.366048379627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45936.366048379627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45936.366048379627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45936.366048379627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45936.366048379627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45936.366048379627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45936.366048379627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45936.366048379627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45936.366048379627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45936.366048379627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45936.366048379627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45936.366048379627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45936.366048379627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45936.366048379627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45936.366048379627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45936.366048379627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45936.366048379627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45936.366048379627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45936.366048379627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45936.366048379627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45936.366048379627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45936.366048379627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45936.366048379627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45936.366048379627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45936.366048379627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45936.366048379627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45936.366048379627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45936.366048379627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45936.366048379627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45936.366048379627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45936.366048379627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45936.366048379627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45936.366048379627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45936.366048379627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45936.366048379627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45936.366048379627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45936.366048379627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45936.366048379627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45936.366048379627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45936.366048379627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45936.366048379627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45936.366048379627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45936.366048379627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45936.366048379627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45936.366048379627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45936.366048379627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45936.366048379627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45936.366048379627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45936.366048379627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45936.366048379627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45936.366048379627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45936.366048379627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45936.366048379627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45936.366048379627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45936.366048379627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45936.366048379627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45936.366048379627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45936.366048379627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45936.366048379627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45936.366048379627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45936.366048379627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45936.366048379627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45936.366048379627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45936.366048379627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45936.366048379627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45936.366048379627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45936.366048379627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45936.366048379627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45936.366048379627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45936.366048379627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45936.366048379627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45936.366048379627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45936.366048379627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45936.366048379627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45936.366048379627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45936.366048379627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45936.366048379627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45936.366048379627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45936.366048379627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45936.366048379627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45936.366048379627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45936.366048379627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45936.366048379627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45936.366048379627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45936.366048379627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45936.366048379627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45936.366048379627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45936.366048379627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45936.366048379627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45936.366048379627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45936.366048379627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45936.366048379627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45936.366048379627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45936.366048379627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45936.366048379627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45936.366048379627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45936.366048379627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45936.366048379627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45936.366048379627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45936.366048379627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45936.366048379627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45936.366048379627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45936.366048379627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45936.366048379627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45936.366048379627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45936.366048379627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45936.366048379627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45936.366048379627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45936.366048379627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45936.366048379627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45936.366048379627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45936.366048379627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45936.366048379627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45936.366048379627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45936.366048379627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45936.366048379627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45936.366048379627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45936.366048379627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45936.366048379627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45936.366048379627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45936.366048379627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45936.366048379627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45936.366048379627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45936.366048379627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45936.366048379627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45936.366048379627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45936.366048379627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45936.366048379627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45936.366048379627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45936.366048379627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45936.366048379627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45936.366048379627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45936.366048379627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45936.366048379627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45936.366048379627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45936.366048379627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45936.366048379627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45936.366048379627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45936.366048379627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45936.366048379627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45936.366048379627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45936.366048379627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45936.366048379627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45936.366048379627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45936.366048379627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45936.366048379627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45936.366048379627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45936.366048379627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45936.366048379627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45936.366048379627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45936.366048379627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45936.366048379627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45936.366048379627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45936.366048379627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45936.366048379627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45936.366048379627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45936.366048379627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45936.366048379627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45936.366048379627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45936.366048379627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45936.366048379627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45936.366048379627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45936.366048379627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45936.366048379627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45936.366048379627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45936.366048379627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45936.366048379627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45936.366048379627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45936.366048379627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45936.366048379627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45936.366048379627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45936.366048379627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45936.366048379627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K11" sqref="K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45936.366048379627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45936.366048379627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45936.366048379627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45936.366048379627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45936.366048379627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45936.366048379627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45936.366048379627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45936.366048379627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45936.366048379627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45936.366048379627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45936.366048379627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45936.366048379627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45936.366048379627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45936.366048379627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45936.366048379627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45936.366048379627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45936.366048379627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45936.366048379627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45936.366048379627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45936.366048379627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45936.366048379627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45936.366048379627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45936.366048379627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45936.366048379627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45936.366048379627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45936.366048379627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45936.366048379627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45936.366048379627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45936.366048379627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45936.366048379627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45936.366048379627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45936.366048379627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45936.366048379627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45936.366048379627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45936.366048379627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45936.366048379627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45936.366048379627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45936.366048379627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45936.366048379627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45936.366048379627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45936.366048379627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45936.366048379627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45936.366048379627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45936.366048379627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45936.366048379627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45936.366048379627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45936.366048379627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45936.366048379627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45936.366048379627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45936.366048379627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45936.366048379627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45936.366048379627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45936.366048379627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45936.366048379627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45936.366048379627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45936.366048379627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45936.366048379627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45936.366048379627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45936.366048379627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45936.366048379627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45936.366048379627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45936.366048379627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45936.366048379627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45936.366048379627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45936.366048379627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45936.366048379627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45936.366048379627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45936.366048379627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45936.366048379627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45936.366048379627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45936.366048379627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45936.366048379627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45936.366048379627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45936.366048379627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45936.366048379627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45936.366048379627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45936.366048379627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45936.366048379627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45936.366048379627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45936.366048379627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45936.366048379627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45936.366048379627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45936.366048379627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45936.366048379627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45936.366048379627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45936.366048379627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45936.366048379627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45936.366048379627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45936.366048379627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45936.366048379627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45936.366048379627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45936.366048379627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45936.366048379627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45936.366048379627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45936.366048379627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45936.366048379627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45936.366048379627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45936.366048379627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45936.366048379627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45936.366048379627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45936.366048379627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45936.366048379627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45936.366048379627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45936.366048379627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45936.366048379627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45936.366048379627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45936.366048379627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45936.366048379627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45936.366048379627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45936.366048379627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45936.366048379627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45936.366048379627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45936.366048379627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45936.366048379627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45936.366048379627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45936.366048379627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45936.366048379627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45936.366048379627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45936.366048379627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45936.366048379627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45936.366048379627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45936.366048379627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45936.366048379627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45936.366048379627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45936.366048379627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45936.366048379627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45936.366048379627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45936.366048379627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45936.366048379627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45936.366048379627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45936.366048379627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45936.366048379627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45936.366048379627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45936.366048379627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45936.366048379627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45936.366048379627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45936.366048379627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45936.366048379627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45936.366048379627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45936.366048379627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45936.366048379627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45936.366048379627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45936.366048379627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45936.366048379627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45936.366048379627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45936.366048379627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45936.366048379627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45936.366048379627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45936.366048379627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45936.366048379627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45936.366048379627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45936.366048379627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45936.366048379627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45936.366048379627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45936.366048379627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45936.366048379627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45936.366048379627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45936.366048379627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45936.366048379627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45936.366048379627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45936.366048379627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45936.366048379627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45936.366048379627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45936.366048379627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45936.366048379627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45936.366048379627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45936.366048379627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45936.366048379627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45936.366048379627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45936.366048379627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45936.366048379627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45936.366048379627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45936.366048379627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45936.366048379627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45936.366048379627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45936.366048379627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45936.366048379627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45936.366048379627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45936.366048379627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45936.366048379627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45936.366048379627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45936.366048379627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45936.366048379627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45936.366048379627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45936.366048379627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45936.366048379627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45936.366048379627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45936.366048379627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45936.366048379627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45936.366048379627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45936.366048379627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45936.366048379627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45936.366048379627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45936.366048379627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45936.366048379627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45936.366048379627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45936.366048379627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45936.366048379627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45936.366048379627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45936.366048379627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45936.366048379627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45936.366048379627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45936.366048379627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45936.366048379627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45936.366048379627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45936.366048379627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45936.366048379627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45936.366048379627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45936.366048379627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45936.366048379627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45936.366048379627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45936.366048379627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45936.366048379627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45936.366048379627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45936.366048379627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45936.366048379627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45936.366048379627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45936.366048379627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45936.366048379627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45936.366048379627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45936.366048379627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45936.366048379627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45936.366048379627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45936.366048379627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45936.366048379627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45936.366048379627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45936.366048379627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45936.366048379627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45936.366048379627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45936.366048379627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45936.366048379627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45936.366048379627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45936.366048379627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45936.366048379627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45936.366048379627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45936.366048379627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45936.366048379627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45936.366048379627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45936.366048379627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45936.366048379627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45936.366048379627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45936.366048379627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45936.366048379627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45936.366048379627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45936.366048379627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45936.366048379627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45936.366048379627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45936.366048379627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45936.366048379627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45936.366048379627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45936.366048379627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45936.366048379627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45936.366048379627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45936.366048379627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45936.366048379627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45936.366048379627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45936.366048379627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45936.366048379627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45936.366048379627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45936.366048379627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45936.366048379627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45936.366048379627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45936.366048379627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45936.366048379627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45936.366048379627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45936.366048379627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45936.366048379627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45936.366048379627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45936.366048379627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45936.366048379627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45936.366048379627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45936.366048379627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45936.366048379627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45936.366048379627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45936.366048379627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45936.366048379627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45936.366048379627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45936.366048379627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45936.366048379627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45936.366048379627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45936.366048379627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45936.366048379627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45936.366048379627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45936.366048379627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45936.366048379627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45936.366048379627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45936.366048379627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45936.366048379627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45936.366048379627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45936.366048379627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45936.366048379627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45936.366048379627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45936.366048379627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45936.366048379627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45936.366048379627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45936.366048379627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45936.366048379627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45936.366048379627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45936.366048379627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45936.366048379627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45936.366048379627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45936.366048379627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45936.366048379627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45936.366048379627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45936.366048379627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45936.366048379627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45936.366048379627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45936.366048379627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45936.366048379627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45936.366048379627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45936.366048379627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45936.366048379627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45936.366048379627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45936.366048379627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45936.366048379627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45936.366048379627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45936.366048379627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45936.366048379627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45936.366048379627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45936.366048379627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45936.366048379627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45936.366048379627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45936.366048379627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45936.366048379627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45936.366048379627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45936.366048379627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45936.366048379627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45936.366048379627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45936.366048379627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45936.366048379627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45936.366048379627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45936.366048379627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45936.366048379627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45936.366048379627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45936.366048379627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45936.366048379627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45936.366048379627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45936.366048379627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45936.366048379627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45936.366048379627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45936.366048379627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45936.366048379627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45936.366048379627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45936.366048379627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45936.366048379627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45936.366048379627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45936.366048379627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45936.366048379627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45936.366048379627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45936.366048379627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45936.366048379627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45936.366048379627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45936.366048379627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45936.366048379627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45936.366048379627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45936.366048379627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45936.366048379627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45936.366048379627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45936.366048379627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45936.366048379627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45936.366048379627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45936.366048379627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45936.366048379627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45936.366048379627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45936.366048379627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45936.366048379627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45936.366048379627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45936.366048379627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45936.366048379627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45936.366048379627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45936.366048379627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45936.366048379627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45936.366048379627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45936.366048379627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45936.366048379627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45936.366048379627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45936.366048379627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45936.366048379627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45936.366048379627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45936.366048379627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45936.366048379627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45936.366048379627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45936.366048379627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45936.366048379627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45936.366048379627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45936.366048379627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45936.366048379627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45936.366048379627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45936.366048379627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45936.366048379627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45936.366048379627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45936.366048379627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45936.366048379627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45936.366048379627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45936.366048379627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45936.366048379627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45936.366048379627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45936.366048379627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45936.366048379627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45936.366048379627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45936.366048379627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45936.366048379627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45936.366048379627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45936.366048379627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45936.366048379627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45936.366048379627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45936.366048379627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45936.366048379627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45936.366048379627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45936.366048379627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45936.366048379627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45936.366048379627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45936.366048379627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45936.366048379627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45936.366048379627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45936.366048379627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45936.366048379627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45936.366048379627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45936.366048379627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45936.366048379627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45936.366048379627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45936.366048379627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45936.366048379627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45936.366048379627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45936.366048379627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45936.366048379627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45936.366048379627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45936.366048379627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45936.366048379627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45936.366048379627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45936.366048379627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45936.366048379627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45936.366048379627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45936.366048379627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45936.366048379627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45936.366048379627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45936.366048379627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45936.366048379627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45936.366048379627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45936.366048379627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45936.366048379627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45936.366048379627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45936.366048379627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45936.366048379627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45936.366048379627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45936.366048379627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45936.366048379627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45936.366048379627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45936.366048379627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45936.366048379627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45936.366048379627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45936.366048379627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45936.366048379627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45936.366048379627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45936.366048379627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45936.366048379627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45936.366048379627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45936.366048379627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45936.366048379627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45936.366048379627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45936.366048379627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45936.366048379627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45936.366048379627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45936.366048379627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45936.366048379627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45936.366048379627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45936.366048379627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45936.366048379627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45936.366048379627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45936.366048379627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45936.366048379627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45936.366048379627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45936.366048379627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45936.366048379627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45936.366048379627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45936.366048379627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45936.366048379627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45936.366048379627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45936.366048379627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45936.366048379627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45936.366048379627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45936.366048379627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45936.366048379627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45936.366048379627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45936.366048379627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45936.366048379627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45936.366048379627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45936.366048379627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45936.366048379627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45936.366048379627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45936.366048379627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45936.366048379627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45936.366048379627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45936.366048379627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45936.366048379627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45936.366048379627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45936.366048379627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45936.366048379627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45936.366048379627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45936.366048379627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45936.366048379627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45936.366048379627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45936.366048379627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45936.366048379627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45936.366048379627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45936.366048379627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45936.366048379627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45936.366048379627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45936.366048379627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45936.366048379627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45936.366048379627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45936.366048379627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45936.366048379627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45936.366048379627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45936.366048379627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45936.366048379627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45936.366048379627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45936.366048379627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45936.366048379627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45936.366048379627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45936.366048379627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45936.366048379627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45936.366048379627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45936.366048379627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45936.366048379627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45936.366048379627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45936.366048379627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45936.366048379627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45936.366048379627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45936.366048379627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45936.366048379627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45936.366048379627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45936.366048379627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45936.366048379627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45936.366048379627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45936.366048379627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45936.366048379627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45936.366048379627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45936.366048379627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45936.366048379627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45936.366048379627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45936.366048379627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45936.366048379627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45936.366048379627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45936.366048379627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45936.366048379627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45936.366048379627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45936.366048379627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45936.366048379627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45936.366048379627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45936.366048379627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45936.366048379627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45936.366048379627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45936.366048379627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45936.366048379627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45936.366048379627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45936.366048379627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45936.366048379627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45936.366048379627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45936.366048379627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45936.366048379627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45936.366048379627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45936.366048379627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45936.366048379627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45936.366048379627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45936.366048379627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45936.366048379627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45936.366048379627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45936.366048379627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45936.366048379627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45936.366048379627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45936.366048379627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45936.366048379627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45936.366048379627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45936.366048379627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45936.366048379627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45936.366048379627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45936.366048379627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45936.366048379627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45936.366048379627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45936.366048379627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45936.366048379627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45936.366048379627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45936.366048379627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45936.366048379627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45936.366048379627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45936.366048379627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45936.366048379627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45936.366048379627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45936.366048379627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45936.366048379627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45936.366048379627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45936.366048379627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45936.366048379627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45936.366048379627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45936.366048379627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45936.366048379627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45936.366048379627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45936.366048379627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45936.366048379627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45936.366048379627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45936.366048379627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45936.366048379627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45936.366048379627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45936.366048379627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45936.366048379627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45936.366048379627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45936.366048379627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45936.366048379627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45936.366048379627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45936.366048379627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45936.366048379627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45936.366048379627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45936.366048379627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45936.366048379627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45936.366048379627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45936.366048379627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45936.366048379627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45936.366048379627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45936.366048379627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45936.366048379627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45936.366048379627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45936.366048379627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45936.366048379627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45936.366048379627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45936.366048379627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45936.366048379627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45936.366048379627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45936.366048379627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45936.366048379627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45936.366048379627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45936.366048379627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45936.366048379627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45936.366048379627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45936.366048379627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45936.366048379627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45936.366048379627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45936.366048379627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45936.366048379627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45936.366048379627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45936.366048379627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45936.366048379627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45936.366048379627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45936.366048379627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45936.366048379627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45936.366048379627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45936.366048379627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45936.366048379627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45936.366048379627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45936.366048379627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45936.366048379627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45936.366048379627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45936.366048379627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45936.366048379627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45936.366048379627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45936.366048379627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45936.366048379627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45936.366048379627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45936.366048379627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45936.366048379627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45936.366048379627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45936.366048379627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45936.366048379627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45936.366048379627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45936.366048379627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45936.366048379627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45936.366048379627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45936.366048379627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45936.366048379627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45936.366048379627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45936.366048379627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45936.366048379627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45936.366048379627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45936.366048379627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45936.366048379627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45936.366048379627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45936.366048379627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45936.366048379627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45936.366048379627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45936.366048379627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45936.366048379627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45936.366048379627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45936.366048379627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45936.366048379627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45936.366048379627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45936.366048379627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45936.366048379627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45936.366048379627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45936.366048379627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45936.366048379627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45936.366048379627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45936.366048379627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45936.366048379627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45936.366048379627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45936.366048379627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45936.366048379627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45936.366048379627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45936.366048379627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45936.366048379627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45936.366048379627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45936.366048379627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45936.366048379627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45936.366048379627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45936.366048379627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45936.366048379627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45936.366048379627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45936.366048379627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45936.366048379627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45936.366048379627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45936.366048379627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45936.366048379627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45936.366048379627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45936.366048379627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45936.366048379627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45936.366048379627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45936.366048379627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45936.366048379627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45936.366048379627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45936.366048379627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45936.366048379627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45936.366048379627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45936.366048379627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45936.366048379627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45936.366048379627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45936.366048379627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45936.366048379627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45936.366048379627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45936.366048379627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45936.366048379627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45936.366048379627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45936.366048379627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45936.366048379627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45936.366048379627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45936.366048379627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45936.366048379627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45936.366048379627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45936.366048379627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45936.366048379627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45936.366048379627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45936.366048379627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45936.366048379627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45936.366048379627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45936.366048379627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45936.366048379627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45936.366048379627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45936.366048379627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45936.366048379627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45936.366048379627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45936.366048379627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45936.366048379627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45936.366048379627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45936.366048379627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45936.366048379627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45936.366048379627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45936.366048379627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45936.366048379627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45936.366048379627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45936.366048379627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45936.366048379627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45936.366048379627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45936.366048379627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45936.366048379627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45936.366048379627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45936.366048379627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45936.366048379627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45936.366048379627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45936.366048379627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45936.366048379627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45936.366048379627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45936.366048379627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45936.366048379627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45936.366048379627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45936.366048379627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45936.366048379627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45936.366048379627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45936.366048379627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45936.366048379627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45936.366048379627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45936.366048379627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45936.366048379627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45936.366048379627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45936.366048379627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45936.366048379627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45936.366048379627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45936.366048379627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45936.366048379627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45936.366048379627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45936.366048379627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45936.366048379627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45936.366048379627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45936.366048379627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45936.366048379627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45936.366048379627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45936.366048379627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45936.366048379627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45936.366048379627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45936.366048379627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45936.366048379627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45936.366048379627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45936.366048379627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45936.366048379627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45936.366048379627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45936.366048379627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45936.366048379627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45936.366048379627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45936.366048379627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45936.366048379627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45936.366048379627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45936.366048379627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45936.366048379627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45936.366048379627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45936.366048379627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45936.366048379627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45936.366048379627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45936.366048379627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45936.366048379627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45936.366048379627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45936.366048379627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45936.366048379627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45936.366048379627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45936.366048379627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45936.366048379627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45936.366048379627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45936.366048379627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45936.366048379627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45936.366048379627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45936.366048379627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45936.366048379627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45936.366048379627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45936.366048379627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45936.366048379627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45936.366048379627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45936.366048379627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45936.366048379627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45936.366048379627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45936.366048379627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45936.366048379627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45936.366048379627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45936.366048379627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45936.366048379627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45936.366048379627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45936.366048379627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45936.366048379627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45936.366048379627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45936.366048379627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45936.366048379627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45936.366048379627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45936.366048379627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45936.366048379627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45936.366048379627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45936.366048379627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45936.366048379627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45936.366048379627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45936.366048379627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45936.366048379627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45936.366048379627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45936.366048379627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45936.366048379627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45936.366048379627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45936.366048379627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45936.366048379627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45936.366048379627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45936.366048379627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45936.366048379627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45936.366048379627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45936.366048379627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45936.366048379627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45936.366048379627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45936.366048379627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45936.366048379627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45936.366048379627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45936.366048379627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45936.366048379627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45936.366048379627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45936.366048379627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45936.366048379627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45936.366048379627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45936.366048379627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45936.366048379627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45936.366048379627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45936.366048379627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45936.366048379627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45936.366048379627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45936.366048379627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45936.366048379627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45936.366048379627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45936.366048379627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45936.366048379627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45936.366048379627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45936.366048379627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45936.366048379627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45936.366048379627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45936.366048379627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45936.366048379627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45936.366048379627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45936.366048379627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45936.366048379627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45936.366048379627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45936.366048379627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45936.366048379627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45936.366048379627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45936.366048379627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45936.366048379627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45936.366048379627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45936.366048379627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45936.366048379627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45936.366048379627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45936.366048379627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45936.366048379627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45936.366048379627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45936.366048379627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45936.366048379627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45936.366048379627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45936.366048379627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45936.366048379627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45936.366048379627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45936.366048379627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45936.366048379627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45936.366048379627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45936.366048379627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45936.366048379627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45936.366048379627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45936.366048379627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45936.366048379627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45936.366048379627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45936.366048379627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45936.366048379627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45936.366048379627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45936.366048379627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45936.366048379627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45936.366048379627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45936.366048379627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45936.366048379627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45936.366048379627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45936.366048379627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45936.366048379627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45936.366048379627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45936.366048379627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45936.366048379627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45936.366048379627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45936.366048379627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45936.366048379627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45936.366048379627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45936.366048379627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45936.366048379627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45936.366048379627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45936.366048379627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45936.366048379627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45936.366048379627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45936.366048379627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45936.366048379627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45936.366048379627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45936.366048379627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45936.366048379627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45936.366048379627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45936.366048379627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45936.366048379627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45936.366048379627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45936.366048379627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45936.366048379627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45936.366048379627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45936.366048379627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45936.366048379627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45936.366048379627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45936.366048379627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45936.366048379627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45936.366048379627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45936.366048379627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45936.366048379627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45936.366048379627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45936.366048379627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45936.366048379627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45936.366048379627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45936.366048379627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45936.366048379627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45936.366048379627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45936.366048379627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45936.366048379627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45936.366048379627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45936.366048379627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45936.366048379627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45936.366048379627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45936.366048379627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45936.366048379627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45936.366048379627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45936.366048379627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45936.366048379627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45936.366048379627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45936.366048379627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45936.366048379627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45936.366048379627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45936.366048379627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45936.366048379627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45936.366048379627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45936.366048379627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45936.366048379627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45936.366048379627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45936.366048379627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45936.366048379627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45936.366048379627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45936.366048379627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45936.366048379627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45936.366048379627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45936.366048379627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45936.366048379627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45936.366048379627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45936.366048379627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45936.366048379627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45936.366048379627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45936.366048379627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45936.366048379627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45936.366048379627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45936.366048379627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45936.366048379627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45936.366048379627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45936.366048379627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45936.366048379627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45936.366048379627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45936.366048379627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45936.366048379627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45936.366048379627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45936.366048379627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45936.366048379627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45936.366048379627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45936.366048379627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45936.366048379627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45936.366048379627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45936.366048379627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45936.366048379627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45936.366048379627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45936.366048379627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45936.366048379627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45936.366048379627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45936.366048379627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45936.366048379627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45936.366048379627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45936.366048379627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45936.366048379627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45936.366048379627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45936.366048379627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45936.366048379627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45936.366048379627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45936.366048379627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45936.366048379627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45936.366048379627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45936.366048379627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45936.366048379627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45936.366048379627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45936.366048379627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45936.366048379627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45936.366048379627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45936.366048379627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45936.366048379627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45936.366048379627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45936.366048379627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45936.366048379627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45936.366048379627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45936.366048379627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45936.366048379627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45936.366048379627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45936.366048379627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45936.366048379627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45936.366048379627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45936.366048379627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45936.366048379627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45936.366048379627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45936.366048379627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45936.366048379627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45936.366048379627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45936.366048379627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45936.366048379627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45936.366048379627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45936.366048379627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45936.366048379627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45936.366048379627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45936.366048379627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45936.366048379627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45936.366048379627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45936.366048379627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45936.366048379627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45936.366048379627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45936.366048379627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45936.366048379627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45936.366048379627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45936.366048379627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45936.366048379627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45936.366048379627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45936.366048379627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45936.366048379627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45936.366048379627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45936.366048379627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45936.366048379627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45936.366048379627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45936.366048379627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45936.366048379627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45936.366048379627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45936.366048379627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45936.366048379627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45936.366048379627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45936.366048379627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45936.366048379627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45936.366048379627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45936.366048379627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45936.366048379627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45936.366048379627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45936.366048379627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45936.366048379627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45936.366048379627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45936.366048379627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45936.366048379627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45936.366048379627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45936.366048379627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45936.366048379627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45936.366048379627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45936.366048379627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45936.366048379627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45936.366048379627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45936.366048379627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45936.366048379627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45936.366048379627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45936.366048379627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45936.366048379627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45936.366048379627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45936.366048379627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45936.366048379627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45936.366048379627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45936.366048379627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45936.366048379627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45936.366048379627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45936.366048379627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45936.366048379627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45936.366048379627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45936.366048379627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45936.366048379627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45936.366048379627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45936.366048379627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45936.366048379627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45936.366048379627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45936.366048379627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45936.366048379627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45936.366048379627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45936.366048379627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45936.366048379627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45936.366048379627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45936.366048379627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45936.366048379627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45936.366048379627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45936.366048379627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45936.366048379627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45936.366048379627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45936.366048379627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45936.366048379627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45936.366048379627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45936.366048379627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45936.366048379627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45936.366048379627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45936.366048379627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45936.366048379627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45936.366048379627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45936.366048379627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45936.366048379627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45936.366048379627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45936.366048379627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45936.366048379627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45936.366048379627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45936.366048379627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45936.366048379627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45936.366048379627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45936.366048379627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45936.366048379627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45936.366048379627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45936.366048379627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45936.366048379627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45936.366048379627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45936.366048379627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45936.366048379627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45936.366048379627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45936.366048379627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45936.366048379627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45936.366048379627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45936.366048379627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45936.366048379627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45936.366048379627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45936.366048379627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45936.366048379627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45936.366048379627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45936.366048379627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45936.366048379627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45936.366048379627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45936.366048379627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45936.366048379627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45936.366048379627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45936.366048379627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45936.366048379627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45936.366048379627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45936.366048379627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45936.366048379627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45936.366048379627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45936.366048379627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45936.366048379627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45936.366048379627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45936.366048379627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45936.366048379627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45936.366048379627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45936.366048379627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45936.366048379627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45936.366048379627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45936.366048379627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45936.366048379627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45936.366048379627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45936.366048379627</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232.8853307870304</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1.2091039351798827</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2" t="str">
        <f>IFERROR(VLOOKUP(D4,DB!A:K,11,0),"")</f>
        <v>R4</v>
      </c>
      <c r="C4" s="143">
        <v>2</v>
      </c>
      <c r="D4" s="144" t="s">
        <v>24086</v>
      </c>
      <c r="E4" s="145" t="s">
        <v>38964</v>
      </c>
      <c r="F4" s="146">
        <v>45936.2</v>
      </c>
      <c r="G4" s="147">
        <f ca="1">IFERROR(NOW()-F4,"")</f>
        <v>0.16604837962950114</v>
      </c>
      <c r="H4" s="146">
        <v>45936.191527777781</v>
      </c>
      <c r="I4" s="142" t="str">
        <f>IFERROR(VLOOKUP(D4,DB!A:F,6,0),"")</f>
        <v>SCECO</v>
      </c>
      <c r="J4" s="142" t="str">
        <f>IFERROR(VLOOKUP(D4,DB!A:G,7,0),"")</f>
        <v>Dead</v>
      </c>
      <c r="K4" s="149" t="s">
        <v>39063</v>
      </c>
      <c r="L4" s="150" t="str">
        <f>IFERROR(VLOOKUP(D4,DB!A:I,9,0),"")</f>
        <v>Latis</v>
      </c>
    </row>
    <row r="5" spans="1:16" ht="15" customHeight="1">
      <c r="A5" s="141" t="s">
        <v>39064</v>
      </c>
      <c r="B5" s="142" t="str">
        <f>IFERROR(VLOOKUP(D5,DB!A:K,11,0),"")</f>
        <v>R4</v>
      </c>
      <c r="C5" s="143">
        <v>1</v>
      </c>
      <c r="D5" s="144" t="s">
        <v>36197</v>
      </c>
      <c r="E5" s="145" t="s">
        <v>38964</v>
      </c>
      <c r="F5" s="146">
        <v>45936.343634259261</v>
      </c>
      <c r="G5" s="147">
        <f ca="1">IFERROR(NOW()-F5,"")</f>
        <v>2.2414120365283452E-2</v>
      </c>
      <c r="H5" s="146">
        <v>45936.33798611111</v>
      </c>
      <c r="I5" s="142" t="str">
        <f>IFERROR(VLOOKUP(D5,DB!A:F,6,0),"")</f>
        <v>Generator-SG</v>
      </c>
      <c r="J5" s="142" t="str">
        <f>IFERROR(VLOOKUP(D5,DB!A:G,7,0),"")</f>
        <v>Dead</v>
      </c>
      <c r="K5" s="149" t="s">
        <v>39065</v>
      </c>
      <c r="L5" s="150" t="str">
        <f>IFERROR(VLOOKUP(D5,DB!A:I,9,0),"")</f>
        <v>Latis</v>
      </c>
    </row>
    <row r="6" spans="1:16" ht="15" customHeight="1">
      <c r="A6" s="141" t="s">
        <v>39066</v>
      </c>
      <c r="B6" s="142" t="str">
        <f>IFERROR(VLOOKUP(D6,DB!A:K,11,0),"")</f>
        <v>R4</v>
      </c>
      <c r="C6" s="143">
        <v>1</v>
      </c>
      <c r="D6" s="144" t="s">
        <v>36976</v>
      </c>
      <c r="E6" s="145" t="s">
        <v>38964</v>
      </c>
      <c r="F6" s="146">
        <v>45936.342303240737</v>
      </c>
      <c r="G6" s="147">
        <f ca="1">IFERROR(NOW()-F6,"")</f>
        <v>2.3745138889353257E-2</v>
      </c>
      <c r="H6" s="146">
        <v>45936.336504629631</v>
      </c>
      <c r="I6" s="142" t="str">
        <f>IFERROR(VLOOKUP(D6,DB!A:F,6,0),"")</f>
        <v>SCECO</v>
      </c>
      <c r="J6" s="142" t="str">
        <f>IFERROR(VLOOKUP(D6,DB!A:G,7,0),"")</f>
        <v>Vandalized</v>
      </c>
      <c r="K6" s="149" t="s">
        <v>39067</v>
      </c>
      <c r="L6" s="150" t="str">
        <f>IFERROR(VLOOKUP(D6,DB!A:I,9,0),"")</f>
        <v>Latis</v>
      </c>
    </row>
    <row r="7" spans="1:16" ht="15" customHeight="1">
      <c r="A7" s="141"/>
      <c r="B7" s="142" t="str">
        <f>IFERROR(VLOOKUP(D7,DB!A:K,11,0),"")</f>
        <v/>
      </c>
      <c r="C7" s="143"/>
      <c r="D7" s="144"/>
      <c r="E7" s="145"/>
      <c r="F7" s="146"/>
      <c r="G7" s="147">
        <f ca="1">IFERROR(NOW()-F7,"")</f>
        <v>45936.366048379627</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45936.366048379627</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45936.366048379627</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45936.366048379627</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45936.366048379627</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45936.366048379627</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45936.366048379627</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45936.366048379627</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45936.366048379627</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45936.366048379627</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45936.366048379627</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45936.366048379627</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45936.366048379627</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45936.366048379627</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45936.366048379627</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45936.366048379627</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45936.366048379627</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45936.366048379627</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45936.366048379627</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45936.366048379627</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45936.366048379627</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45936.366048379627</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45936.366048379627</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45936.366048379627</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45936.366048379627</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45936.366048379627</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45936.366048379627</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45936.366048379627</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45936.366048379627</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45936.366048379627</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45936.366048379627</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45936.366048379627</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45936.366048379627</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45936.366048379627</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45936.366048379627</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7">
        <f ca="1">IFERROR(NOW()-F42,"")</f>
        <v>45936.366048379627</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7">
        <f ca="1">IFERROR(NOW()-F43,"")</f>
        <v>45936.366048379627</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7">
        <f ca="1">IFERROR(NOW()-F44,"")</f>
        <v>45936.366048379627</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7">
        <f ca="1">IFERROR(NOW()-F45,"")</f>
        <v>45936.366048379627</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7">
        <f ca="1">IFERROR(NOW()-F46,"")</f>
        <v>45936.366048379627</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7">
        <f ca="1">IFERROR(NOW()-F47,"")</f>
        <v>45936.366048379627</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45936.366048379627</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45936.366048379627</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45936.366048379627</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45936.366048379627</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45936.366048379627</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45936.366048379627</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45936.366048379627</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45936.366048379627</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45936.366048379627</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45936.366048379627</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45936.366048379627</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45936.366048379627</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45936.366048379627</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45936.366048379627</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45936.366048379627</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45936.366048379627</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45936.366048379627</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45936.366048379627</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45936.366048379627</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45936.366048379627</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45936.366048379627</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45936.366048379627</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45936.366048379627</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45936.366048379627</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45936.366048379627</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45936.366048379627</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45936.366048379627</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45936.366048379627</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45936.366048379627</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45936.366048379627</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45936.366048379627</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45936.366048379627</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45936.366048379627</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45936.366048379627</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45936.366048379627</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45936.366048379627</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45936.366048379627</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45936.366048379627</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45936.366048379627</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45936.366048379627</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45936.366048379627</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45936.366048379627</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45936.366048379627</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45936.366048379627</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45936.366048379627</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45936.366048379627</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45936.366048379627</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45936.366048379627</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45936.366048379627</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45936.366048379627</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45936.366048379627</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45936.366048379627</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45936.366048379627</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45936.366048379627</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45936.366048379627</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45936.366048379627</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45936.366048379627</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45936.366048379627</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45936.366048379627</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45936.366048379627</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45936.366048379627</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45936.366048379627</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45936.366048379627</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45936.366048379627</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45936.366048379627</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45936.366048379627</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45936.366048379627</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45936.366048379627</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45936.366048379627</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45936.366048379627</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45936.366048379627</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45936.366048379627</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45936.366048379627</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45936.366048379627</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45936.366048379627</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45936.366048379627</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45936.366048379627</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45936.366048379627</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45936.366048379627</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45936.366048379627</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45936.366048379627</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45936.366048379627</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45936.366048379627</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45936.366048379627</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45936.366048379627</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45936.366048379627</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45936.366048379627</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45936.366048379627</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45936.366048379627</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45936.366048379627</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45936.366048379627</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45936.366048379627</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45936.366048379627</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45936.366048379627</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45936.366048379627</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45936.366048379627</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45936.366048379627</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45936.366048379627</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45936.366048379627</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45936.366048379627</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45936.366048379627</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45936.366048379627</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45936.366048379627</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45936.366048379627</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45936.366048379627</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45936.366048379627</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45936.366048379627</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45936.366048379627</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45936.366048379627</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45936.366048379627</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45936.366048379627</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45936.366048379627</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45936.366048379627</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45936.366048379627</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45936.366048379627</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45936.366048379627</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45936.366048379627</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45936.366048379627</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45936.366048379627</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45936.366048379627</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45936.366048379627</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45936.366048379627</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45936.366048379627</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45936.366048379627</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45936.366048379627</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45936.366048379627</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45936.366048379627</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45936.366048379627</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45936.366048379627</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45936.366048379627</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45936.366048379627</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45936.366048379627</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45936.366048379627</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45936.366048379627</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45936.366048379627</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45936.366048379627</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45936.366048379627</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45936.366048379627</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45936.366048379627</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45936.366048379627</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45936.366048379627</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45936.366048379627</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45936.366048379627</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45936.366048379627</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45936.366048379627</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45936.366048379627</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45936.366048379627</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45936.366048379627</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45936.366048379627</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45936.366048379627</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45936.366048379627</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45936.366048379627</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45936.366048379627</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45936.366048379627</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45936.366048379627</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45936.366048379627</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45936.366048379627</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45936.366048379627</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45936.366048379627</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45936.366048379627</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45936.366048379627</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45936.366048379627</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45936.366048379627</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45936.366048379627</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45936.366048379627</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45936.366048379627</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45936.366048379627</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45936.366048379627</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45936.366048379627</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45936.366048379627</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45936.366048379627</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45936.366048379627</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45936.366048379627</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45936.366048379627</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45936.366048379627</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45936.366048379627</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45936.366048379627</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45936.366048379627</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45936.366048379627</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45936.366048379627</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45936.366048379627</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45936.366048379627</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45936.366048379627</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45936.366048379627</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45936.366048379627</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45936.366048379627</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45936.366048379627</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45936.366048379627</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45936.366048379627</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45936.366048379627</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45936.366048379627</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45936.366048379627</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45936.366048379627</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45936.366048379627</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45936.366048379627</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45936.366048379627</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45936.366048379627</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45936.366048379627</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45936.366048379627</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45936.366048379627</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45936.366048379627</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45936.366048379627</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45936.366048379627</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45936.366048379627</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45936.366048379627</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45936.366048379627</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45936.366048379627</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45936.366048379627</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45936.366048379627</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45936.366048379627</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45936.366048379627</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45936.366048379627</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45936.366048379627</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45936.366048379627</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45936.366048379627</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45936.366048379627</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45936.366048379627</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45936.366048379627</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45936.366048379627</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45936.366048379627</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45936.366048379627</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45936.366048379627</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45936.366048379627</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45936.366048379627</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45936.366048379627</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45936.366048379627</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45936.366048379627</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45936.366048379627</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45936.366048379627</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45936.366048379627</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45936.366048379627</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45936.366048379627</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45936.366048379627</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45936.366048379627</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45936.366048379627</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45936.366048379627</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45936.366048379627</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45936.366048379627</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45936.366048379627</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45936.366048379627</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45936.366048379627</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45936.366048379627</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45936.366048379627</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45936.366048379627</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45936.366048379627</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45936.366048379627</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45936.366048379627</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45936.366048379627</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45936.366048379627</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45936.366048379627</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45936.366048379627</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45936.366048379627</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45936.366048379627</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45936.366048379627</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45936.366048379627</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45936.366048379627</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45936.366048379627</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45936.366048379627</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45936.366048379627</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45936.366048379627</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45936.366048379627</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45936.366048379627</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45936.366048379627</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45936.366048379627</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45936.366048379627</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45936.366048379627</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45936.366048379627</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45936.366048379627</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45936.366048379627</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45936.366048379627</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45936.366048379627</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45936.366048379627</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45936.366048379627</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45936.366048379627</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45936.366048379627</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45936.366048379627</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45936.366048379627</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45936.366048379627</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45936.366048379627</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45936.366048379627</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45936.366048379627</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45936.366048379627</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45936.366048379627</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45936.366048379627</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45936.366048379627</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45936.366048379627</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45936.366048379627</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45936.366048379627</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45936.366048379627</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45936.366048379627</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45936.366048379627</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45936.366048379627</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45936.366048379627</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45936.366048379627</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45936.366048379627</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45936.366048379627</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45936.366048379627</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45936.366048379627</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45936.366048379627</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45936.366048379627</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45936.366048379627</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45936.366048379627</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45936.366048379627</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45936.366048379627</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45936.366048379627</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45936.366048379627</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45936.366048379627</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45936.366048379627</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45936.366048379627</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45936.366048379627</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45936.366048379627</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45936.366048379627</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45936.366048379627</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45936.366048379627</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45936.366048379627</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45936.366048379627</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45936.366048379627</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45936.366048379627</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45936.366048379627</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45936.366048379627</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45936.366048379627</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45936.366048379627</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45936.366048379627</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45936.366048379627</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45936.366048379627</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45936.366048379627</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45936.366048379627</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45936.366048379627</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45936.366048379627</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45936.366048379627</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45936.366048379627</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45936.366048379627</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45936.366048379627</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45936.366048379627</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45936.366048379627</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45936.366048379627</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45936.366048379627</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45936.366048379627</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45936.366048379627</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45936.366048379627</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45936.366048379627</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45936.366048379627</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45936.366048379627</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45936.366048379627</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45936.366048379627</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45936.366048379627</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45936.366048379627</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45936.366048379627</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45936.366048379627</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45936.366048379627</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45936.366048379627</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45936.366048379627</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45936.366048379627</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45936.366048379627</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45936.366048379627</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45936.366048379627</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45936.366048379627</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45936.366048379627</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45936.366048379627</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45936.366048379627</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45936.366048379627</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45936.366048379627</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45936.366048379627</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45936.366048379627</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45936.366048379627</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45936.366048379627</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45936.366048379627</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45936.366048379627</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45936.366048379627</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45936.366048379627</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45936.366048379627</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45936.366048379627</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45936.366048379627</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45936.366048379627</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45936.366048379627</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45936.366048379627</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45936.366048379627</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45936.366048379627</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45936.366048379627</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45936.366048379627</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45936.366048379627</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45936.366048379627</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45936.366048379627</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45936.366048379627</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45936.366048379627</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45936.366048379627</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45936.366048379627</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45936.366048379627</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45936.366048379627</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45936.366048379627</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45936.366048379627</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45936.366048379627</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45936.366048379627</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45936.366048379627</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45936.366048379627</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45936.366048379627</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45936.366048379627</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45936.366048379627</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45936.366048379627</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45936.366048379627</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45936.366048379627</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45936.366048379627</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45936.366048379627</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45936.366048379627</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45936.366048379627</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45936.366048379627</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45936.366048379627</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45936.366048379627</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45936.366048379627</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45936.366048379627</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45936.366048379627</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45936.366048379627</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45936.366048379627</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45936.366048379627</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45936.366048379627</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45936.366048379627</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45936.366048379627</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45936.366048379627</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45936.366048379627</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45936.366048379627</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45936.366048379627</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45936.366048379627</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45936.366048379627</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45936.366048379627</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45936.366048379627</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45936.366048379627</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45936.366048379627</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45936.366048379627</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45936.366048379627</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45936.366048379627</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45936.366048379627</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45936.366048379627</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45936.366048379627</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45936.366048379627</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45936.366048379627</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45936.366048379627</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45936.366048379627</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45936.366048379627</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45936.366048379627</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45936.366048379627</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45936.366048379627</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45936.366048379627</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45936.366048379627</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45936.366048379627</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45936.366048379627</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45936.366048379627</v>
      </c>
      <c r="H493" s="146"/>
      <c r="I493" s="142" t="str">
        <f>IFERROR(VLOOKUP(D493,DB!A:F,6,0),"")</f>
        <v/>
      </c>
      <c r="J493" s="142" t="str">
        <f>IFERROR(VLOOKUP(D493,DB!A:G,7,0),"")</f>
        <v/>
      </c>
      <c r="K493" s="149"/>
      <c r="L493" s="150" t="str">
        <f>IFERROR(VLOOKUP(D493,DB!A:I,9,0),"")</f>
        <v/>
      </c>
    </row>
    <row r="494" spans="1:12" ht="15" customHeight="1">
      <c r="A494" s="141"/>
      <c r="B494" s="142" t="str">
        <f>IFERROR(VLOOKUP(D494,DB!A:K,11,0),"")</f>
        <v/>
      </c>
      <c r="C494" s="143"/>
      <c r="D494" s="144"/>
      <c r="E494" s="145"/>
      <c r="F494" s="146"/>
      <c r="G494" s="148">
        <f ca="1">IFERROR(NOW()-F494,"")</f>
        <v>45936.366048379627</v>
      </c>
      <c r="H494" s="146"/>
      <c r="I494" s="142" t="str">
        <f>IFERROR(VLOOKUP(D494,DB!A:F,6,0),"")</f>
        <v/>
      </c>
      <c r="J494" s="142" t="str">
        <f>IFERROR(VLOOKUP(D494,DB!A:G,7,0),"")</f>
        <v/>
      </c>
      <c r="K494" s="149"/>
      <c r="L494" s="150" t="str">
        <f>IFERROR(VLOOKUP(D494,DB!A:I,9,0),"")</f>
        <v/>
      </c>
    </row>
    <row r="495" spans="1:12" ht="15" customHeight="1">
      <c r="A495" s="141"/>
      <c r="B495" s="142" t="str">
        <f>IFERROR(VLOOKUP(D495,DB!A:K,11,0),"")</f>
        <v/>
      </c>
      <c r="C495" s="143"/>
      <c r="D495" s="144"/>
      <c r="E495" s="145"/>
      <c r="F495" s="146"/>
      <c r="G495" s="148">
        <f ca="1">IFERROR(NOW()-F495,"")</f>
        <v>45936.366048379627</v>
      </c>
      <c r="H495" s="146"/>
      <c r="I495" s="142" t="str">
        <f>IFERROR(VLOOKUP(D495,DB!A:F,6,0),"")</f>
        <v/>
      </c>
      <c r="J495" s="142" t="str">
        <f>IFERROR(VLOOKUP(D495,DB!A:G,7,0),"")</f>
        <v/>
      </c>
      <c r="K495" s="149"/>
      <c r="L495" s="150" t="str">
        <f>IFERROR(VLOOKUP(D495,DB!A:I,9,0),"")</f>
        <v/>
      </c>
    </row>
    <row r="496" spans="1:12" ht="15" customHeight="1">
      <c r="A496" s="141"/>
      <c r="B496" s="142" t="str">
        <f>IFERROR(VLOOKUP(D496,DB!A:K,11,0),"")</f>
        <v/>
      </c>
      <c r="C496" s="143"/>
      <c r="D496" s="144"/>
      <c r="E496" s="145"/>
      <c r="F496" s="146"/>
      <c r="G496" s="148">
        <f ca="1">IFERROR(NOW()-F496,"")</f>
        <v>45936.366048379627</v>
      </c>
      <c r="H496" s="146"/>
      <c r="I496" s="142" t="str">
        <f>IFERROR(VLOOKUP(D496,DB!A:F,6,0),"")</f>
        <v/>
      </c>
      <c r="J496" s="142" t="str">
        <f>IFERROR(VLOOKUP(D496,DB!A:G,7,0),"")</f>
        <v/>
      </c>
      <c r="K496" s="149"/>
      <c r="L496" s="150" t="str">
        <f>IFERROR(VLOOKUP(D496,DB!A:I,9,0),"")</f>
        <v/>
      </c>
    </row>
    <row r="497" spans="1:12" ht="15" customHeight="1">
      <c r="A497" s="141"/>
      <c r="B497" s="142" t="str">
        <f>IFERROR(VLOOKUP(D497,DB!A:K,11,0),"")</f>
        <v/>
      </c>
      <c r="C497" s="143"/>
      <c r="D497" s="144"/>
      <c r="E497" s="145"/>
      <c r="F497" s="146"/>
      <c r="G497" s="148">
        <f ca="1">IFERROR(NOW()-F497,"")</f>
        <v>45936.366048379627</v>
      </c>
      <c r="H497" s="146"/>
      <c r="I497" s="142" t="str">
        <f>IFERROR(VLOOKUP(D497,DB!A:F,6,0),"")</f>
        <v/>
      </c>
      <c r="J497" s="142" t="str">
        <f>IFERROR(VLOOKUP(D497,DB!A:G,7,0),"")</f>
        <v/>
      </c>
      <c r="K497" s="149"/>
      <c r="L497" s="150" t="str">
        <f>IFERROR(VLOOKUP(D497,DB!A:I,9,0),"")</f>
        <v/>
      </c>
    </row>
    <row r="498" spans="1:12" ht="15" customHeight="1">
      <c r="A498" s="141"/>
      <c r="B498" s="142" t="str">
        <f>IFERROR(VLOOKUP(D498,DB!A:K,11,0),"")</f>
        <v/>
      </c>
      <c r="C498" s="143"/>
      <c r="D498" s="144"/>
      <c r="E498" s="145"/>
      <c r="F498" s="146"/>
      <c r="G498" s="148">
        <f ca="1">IFERROR(NOW()-F498,"")</f>
        <v>45936.366048379627</v>
      </c>
      <c r="H498" s="146"/>
      <c r="I498" s="142" t="str">
        <f>IFERROR(VLOOKUP(D498,DB!A:F,6,0),"")</f>
        <v/>
      </c>
      <c r="J498" s="142" t="str">
        <f>IFERROR(VLOOKUP(D498,DB!A:G,7,0),"")</f>
        <v/>
      </c>
      <c r="K498" s="149"/>
      <c r="L498" s="150" t="str">
        <f>IFERROR(VLOOKUP(D498,DB!A:I,9,0),"")</f>
        <v/>
      </c>
    </row>
    <row r="499" spans="1:12" ht="15" customHeight="1">
      <c r="A499" s="141"/>
      <c r="B499" s="142" t="str">
        <f>IFERROR(VLOOKUP(D499,DB!A:K,11,0),"")</f>
        <v/>
      </c>
      <c r="C499" s="143"/>
      <c r="D499" s="144"/>
      <c r="E499" s="145"/>
      <c r="F499" s="146"/>
      <c r="G499" s="148">
        <f ca="1">IFERROR(NOW()-F499,"")</f>
        <v>45936.366048379627</v>
      </c>
      <c r="H499" s="146"/>
      <c r="I499" s="142" t="str">
        <f>IFERROR(VLOOKUP(D499,DB!A:F,6,0),"")</f>
        <v/>
      </c>
      <c r="J499" s="142" t="str">
        <f>IFERROR(VLOOKUP(D499,DB!A:G,7,0),"")</f>
        <v/>
      </c>
      <c r="K499" s="149"/>
      <c r="L499" s="150" t="str">
        <f>IFERROR(VLOOKUP(D499,DB!A:I,9,0),"")</f>
        <v/>
      </c>
    </row>
    <row r="500" spans="1:12" ht="15" customHeight="1">
      <c r="A500" s="151"/>
      <c r="B500" s="152" t="str">
        <f>IFERROR(VLOOKUP(D500,DB!A:K,11,0),"")</f>
        <v/>
      </c>
      <c r="C500" s="153"/>
      <c r="D500" s="154"/>
      <c r="E500" s="155"/>
      <c r="F500" s="156"/>
      <c r="G500" s="157">
        <f ca="1">IFERROR(NOW()-F500,"")</f>
        <v>45936.366048379627</v>
      </c>
      <c r="H500" s="156"/>
      <c r="I500" s="152" t="str">
        <f>IFERROR(VLOOKUP(D500,DB!A:F,6,0),"")</f>
        <v/>
      </c>
      <c r="J500" s="152" t="str">
        <f>IFERROR(VLOOKUP(D500,DB!A:G,7,0),"")</f>
        <v/>
      </c>
      <c r="K500" s="158"/>
      <c r="L500" s="159"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5" sqref="K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44.53398819443828</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39045</v>
      </c>
      <c r="F3" s="38">
        <v>45926.188877314817</v>
      </c>
      <c r="G3" s="39">
        <f ca="1">IFERROR(NOW()-F3,"-")</f>
        <v>10.177171064809954</v>
      </c>
      <c r="H3" s="38">
        <v>45926.158159722225</v>
      </c>
      <c r="I3" s="37" t="str">
        <f>IFERROR(VLOOKUP(D3,DB!A:F,6,0),"")</f>
        <v>SCECO</v>
      </c>
      <c r="J3" s="37" t="str">
        <f>IFERROR(VLOOKUP(D3,DB!A:G,7,0),"")</f>
        <v>Good</v>
      </c>
      <c r="K3" s="37" t="s">
        <v>39071</v>
      </c>
      <c r="L3" s="37" t="str">
        <f>IFERROR(VLOOKUP(D3,DB!A:I,9,0),"")</f>
        <v>Latis</v>
      </c>
      <c r="M3" s="136"/>
    </row>
    <row r="4" spans="1:13" ht="30.75">
      <c r="A4" s="37" t="s">
        <v>39072</v>
      </c>
      <c r="B4" s="37" t="str">
        <f>IFERROR(VLOOKUP(D4,DB!A:K,11,0),"")</f>
        <v>R5</v>
      </c>
      <c r="C4" s="37">
        <v>1</v>
      </c>
      <c r="D4" s="37" t="s">
        <v>35624</v>
      </c>
      <c r="E4" s="37" t="s">
        <v>38964</v>
      </c>
      <c r="F4" s="38">
        <v>45936.163530092592</v>
      </c>
      <c r="G4" s="39">
        <f ca="1">IFERROR(NOW()-F4,"-")</f>
        <v>0.20251828703476349</v>
      </c>
      <c r="H4" s="38">
        <v>45936.070914351854</v>
      </c>
      <c r="I4" s="37" t="str">
        <f>IFERROR(VLOOKUP(D4,DB!A:F,6,0),"")</f>
        <v>SCECO</v>
      </c>
      <c r="J4" s="37" t="str">
        <f>IFERROR(VLOOKUP(D4,DB!A:G,7,0),"")</f>
        <v>Dead</v>
      </c>
      <c r="K4" s="37" t="s">
        <v>39073</v>
      </c>
      <c r="L4" s="37" t="str">
        <f>IFERROR(VLOOKUP(D4,DB!A:I,9,0),"")</f>
        <v>Latis</v>
      </c>
      <c r="M4" s="136"/>
    </row>
    <row r="5" spans="1:13" ht="30.75">
      <c r="A5" s="92" t="s">
        <v>39074</v>
      </c>
      <c r="B5" s="92" t="str">
        <f>IFERROR(VLOOKUP(D5,DB!A:K,11,0),"")</f>
        <v>R5</v>
      </c>
      <c r="C5" s="92">
        <v>1</v>
      </c>
      <c r="D5" s="92" t="s">
        <v>32332</v>
      </c>
      <c r="E5" s="92" t="s">
        <v>38964</v>
      </c>
      <c r="F5" s="134">
        <v>45936.16474537037</v>
      </c>
      <c r="G5" s="135">
        <f ca="1">IFERROR(NOW()-F5,"-")</f>
        <v>0.20130300925666234</v>
      </c>
      <c r="H5" s="134">
        <v>45935.957835648151</v>
      </c>
      <c r="I5" s="92" t="str">
        <f>IFERROR(VLOOKUP(D5,DB!A:F,6,0),"")</f>
        <v>SCECO</v>
      </c>
      <c r="J5" s="92" t="str">
        <f>IFERROR(VLOOKUP(D5,DB!A:G,7,0),"")</f>
        <v>Dead+Weak</v>
      </c>
      <c r="K5" s="137" t="s">
        <v>39073</v>
      </c>
      <c r="L5" s="92" t="str">
        <f>IFERROR(VLOOKUP(D5,DB!A:I,9,0),"")</f>
        <v>Latis</v>
      </c>
      <c r="M5" s="136"/>
    </row>
    <row r="6" spans="1:13" ht="15">
      <c r="A6" s="37" t="s">
        <v>39075</v>
      </c>
      <c r="B6" s="37" t="str">
        <f>IFERROR(VLOOKUP(D6,DB!A:K,11,0),"")</f>
        <v>R5</v>
      </c>
      <c r="C6" s="37">
        <v>1</v>
      </c>
      <c r="D6" s="140" t="s">
        <v>36130</v>
      </c>
      <c r="E6" s="37" t="s">
        <v>38964</v>
      </c>
      <c r="F6" s="38">
        <v>45936.342175925929</v>
      </c>
      <c r="G6" s="39">
        <f ca="1">IFERROR(NOW()-F6,"-")</f>
        <v>2.3872453697549645E-2</v>
      </c>
      <c r="H6" s="38">
        <v>45936.336550925924</v>
      </c>
      <c r="I6" s="37" t="str">
        <f>IFERROR(VLOOKUP(D6,DB!A:F,6,0),"")</f>
        <v>SCECO</v>
      </c>
      <c r="J6" s="37" t="str">
        <f>IFERROR(VLOOKUP(D6,DB!A:G,7,0),"")</f>
        <v>Dead</v>
      </c>
      <c r="K6" s="37" t="s">
        <v>39076</v>
      </c>
      <c r="L6" s="37" t="str">
        <f>IFERROR(VLOOKUP(D6,DB!A:I,9,0),"")</f>
        <v>Latis</v>
      </c>
      <c r="M6" s="136"/>
    </row>
    <row r="7" spans="1:13" ht="15">
      <c r="A7" s="37"/>
      <c r="B7" s="37" t="str">
        <f>IFERROR(VLOOKUP(D7,DB!A:K,11,0),"")</f>
        <v/>
      </c>
      <c r="C7" s="37"/>
      <c r="D7" s="37"/>
      <c r="E7" s="37"/>
      <c r="F7" s="38"/>
      <c r="G7" s="39">
        <f ca="1">IFERROR(NOW()-F7,"-")</f>
        <v>45936.366048379627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45936.366048379627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45936.366048379627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45936.366048379627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45936.366048379627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45936.366048379627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45936.366048379627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45936.366048379627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45936.366048379627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45936.366048379627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45936.366048379627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45936.366048379627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45936.366048379627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45936.366048379627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45936.366048379627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45936.366048379627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45936.366048379627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45936.366048379627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45936.366048379627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45936.366048379627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45936.366048379627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45936.366048379627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45936.366048379627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45936.366048379627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45936.366048379627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45936.366048379627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45936.366048379627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45936.366048379627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45936.366048379627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45936.366048379627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45936.366048379627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45936.366048379627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45936.366048379627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45936.366048379627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45936.366048379627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45936.366048379627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45936.366048379627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45936.366048379627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45936.366048379627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45936.366048379627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45936.366048379627</v>
      </c>
      <c r="H47" s="38"/>
      <c r="I47" s="37" t="str">
        <f>IFERROR(VLOOKUP(D47,DB!A:F,6,0),"")</f>
        <v/>
      </c>
      <c r="J47" s="37" t="str">
        <f>IFERROR(VLOOKUP(D47,DB!A:G,7,0),"")</f>
        <v/>
      </c>
      <c r="K47" s="37"/>
      <c r="L47" s="37" t="str">
        <f>IFERROR(VLOOKUP(D47,DB!A:I,9,0),"")</f>
        <v/>
      </c>
      <c r="M47" s="136"/>
    </row>
    <row r="48" spans="1:13" ht="15">
      <c r="A48" s="92"/>
      <c r="B48" s="92" t="str">
        <f>IFERROR(VLOOKUP(D48,DB!A:K,11,0),"")</f>
        <v/>
      </c>
      <c r="C48" s="92"/>
      <c r="D48" s="92"/>
      <c r="E48" s="92"/>
      <c r="F48" s="134"/>
      <c r="G48" s="135">
        <f ca="1">IFERROR(NOW()-F48,"-")</f>
        <v>45936.366048379627</v>
      </c>
      <c r="H48" s="134"/>
      <c r="I48" s="92" t="str">
        <f>IFERROR(VLOOKUP(D48,DB!A:F,6,0),"")</f>
        <v/>
      </c>
      <c r="J48" s="92" t="str">
        <f>IFERROR(VLOOKUP(D48,DB!A:G,7,0),"")</f>
        <v/>
      </c>
      <c r="K48" s="92"/>
      <c r="L48" s="92" t="str">
        <f>IFERROR(VLOOKUP(D48,DB!A:I,9,0),"")</f>
        <v/>
      </c>
      <c r="M48" s="136"/>
    </row>
    <row r="49" spans="1:12" ht="15">
      <c r="A49" s="92"/>
      <c r="B49" s="92" t="str">
        <f>IFERROR(VLOOKUP(D49,DB!A:K,11,0),"")</f>
        <v/>
      </c>
      <c r="C49" s="92"/>
      <c r="D49" s="92"/>
      <c r="E49" s="92"/>
      <c r="F49" s="134"/>
      <c r="G49" s="135">
        <f ca="1">IFERROR(NOW()-F49,"-")</f>
        <v>45936.366048379627</v>
      </c>
      <c r="H49" s="134"/>
      <c r="I49" s="92" t="str">
        <f>IFERROR(VLOOKUP(D49,DB!A:F,6,0),"")</f>
        <v/>
      </c>
      <c r="J49" s="92" t="str">
        <f>IFERROR(VLOOKUP(D49,DB!A:G,7,0),"")</f>
        <v/>
      </c>
      <c r="K49" s="92"/>
      <c r="L49" s="92" t="str">
        <f>IFERROR(VLOOKUP(D49,DB!A:I,9,0),"")</f>
        <v/>
      </c>
    </row>
    <row r="50" spans="1:12" ht="15">
      <c r="A50" s="37"/>
      <c r="B50" s="37" t="str">
        <f>IFERROR(VLOOKUP(D50,DB!A:K,11,0),"")</f>
        <v/>
      </c>
      <c r="C50" s="37"/>
      <c r="D50" s="37"/>
      <c r="E50" s="37"/>
      <c r="F50" s="38"/>
      <c r="G50" s="39">
        <f ca="1">IFERROR(NOW()-F50,"-")</f>
        <v>45936.366048379627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45936.366048379627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45936.366048379627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45936.366048379627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45936.366048379627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45936.366048379627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45936.366048379627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45936.366048379627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45936.366048379627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45936.366048379627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45936.366048379627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45936.366048379627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45936.366048379627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45936.366048379627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45936.366048379627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45936.366048379627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45936.366048379627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45936.366048379627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45936.366048379627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45936.366048379627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45936.366048379627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45936.366048379627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45936.366048379627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45936.366048379627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45936.366048379627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45936.366048379627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45936.366048379627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45936.366048379627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45936.366048379627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45936.366048379627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45936.366048379627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45936.366048379627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45936.366048379627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45936.366048379627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45936.366048379627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45936.366048379627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45936.366048379627</v>
      </c>
      <c r="H86" s="38"/>
      <c r="I86" s="37" t="str">
        <f>IFERROR(VLOOKUP(D86,DB!A:F,6,0),"")</f>
        <v/>
      </c>
      <c r="J86" s="37" t="str">
        <f>IFERROR(VLOOKUP(D86,DB!A:G,7,0),"")</f>
        <v/>
      </c>
      <c r="K86" s="37"/>
      <c r="L86" s="37" t="str">
        <f>IFERROR(VLOOKUP(D86,DB!A:I,9,0),"")</f>
        <v/>
      </c>
    </row>
    <row r="87" spans="1:12" ht="15">
      <c r="A87" s="92"/>
      <c r="B87" s="92" t="str">
        <f>IFERROR(VLOOKUP(D87,DB!A:K,11,0),"")</f>
        <v/>
      </c>
      <c r="C87" s="92"/>
      <c r="D87" s="92"/>
      <c r="E87" s="92"/>
      <c r="F87" s="134"/>
      <c r="G87" s="135">
        <f ca="1">IFERROR(NOW()-F87,"-")</f>
        <v>45936.366048379627</v>
      </c>
      <c r="H87" s="134"/>
      <c r="I87" s="92" t="str">
        <f>IFERROR(VLOOKUP(D87,DB!A:F,6,0),"")</f>
        <v/>
      </c>
      <c r="J87" s="92" t="str">
        <f>IFERROR(VLOOKUP(D87,DB!A:G,7,0),"")</f>
        <v/>
      </c>
      <c r="K87" s="92"/>
      <c r="L87" s="92" t="str">
        <f>IFERROR(VLOOKUP(D87,DB!A:I,9,0),"")</f>
        <v/>
      </c>
    </row>
    <row r="88" spans="1:12" ht="15">
      <c r="A88" s="37"/>
      <c r="B88" s="37" t="str">
        <f>IFERROR(VLOOKUP(D88,DB!A:K,11,0),"")</f>
        <v/>
      </c>
      <c r="C88" s="37"/>
      <c r="D88" s="37"/>
      <c r="E88" s="37"/>
      <c r="F88" s="38"/>
      <c r="G88" s="39">
        <f ca="1">IFERROR(NOW()-F88,"-")</f>
        <v>45936.366048379627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45936.366048379627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45936.366048379627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45936.366048379627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45936.366048379627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45936.366048379627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45936.366048379627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45936.366048379627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45936.366048379627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45936.366048379627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45936.366048379627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45936.366048379627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45936.366048379627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45936.366048379627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45936.366048379627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45936.366048379627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45936.366048379627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45936.366048379627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45936.366048379627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45936.366048379627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45936.366048379627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45936.366048379627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45936.366048379627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45936.366048379627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45936.366048379627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45936.366048379627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45936.366048379627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45936.366048379627</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45936.366048379627</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45936.366048379627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45936.366048379627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45936.366048379627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45936.366048379627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45936.366048379627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45936.366048379627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45936.366048379627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45936.366048379627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45936.366048379627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45936.366048379627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45936.366048379627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45936.366048379627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45936.366048379627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45936.366048379627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45936.366048379627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45936.366048379627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45936.366048379627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45936.366048379627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45936.366048379627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45936.366048379627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45936.366048379627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45936.366048379627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45936.366048379627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45936.366048379627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45936.366048379627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45936.366048379627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45936.366048379627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45936.366048379627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45936.366048379627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45936.366048379627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45936.366048379627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45936.366048379627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45936.366048379627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45936.366048379627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45936.366048379627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45936.366048379627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45936.366048379627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45936.366048379627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45936.366048379627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45936.366048379627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45936.366048379627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45936.366048379627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45936.366048379627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45936.366048379627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45936.366048379627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45936.366048379627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45936.366048379627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45936.366048379627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45936.366048379627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45936.366048379627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45936.366048379627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45936.366048379627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45936.366048379627</v>
      </c>
      <c r="H169" s="38"/>
      <c r="I169" s="37" t="str">
        <f>IFERROR(VLOOKUP(D169,DB!A:F,6,0),"")</f>
        <v/>
      </c>
      <c r="J169" s="37" t="str">
        <f>IFERROR(VLOOKUP(D169,DB!A:G,7,0),"")</f>
        <v/>
      </c>
      <c r="K169" s="37"/>
      <c r="L169" s="37" t="str">
        <f>IFERROR(VLOOKUP(D169,DB!A:I,9,0),"")</f>
        <v/>
      </c>
    </row>
    <row r="170" spans="1:12" ht="15">
      <c r="A170" s="92"/>
      <c r="B170" s="92" t="str">
        <f>IFERROR(VLOOKUP(D170,DB!A:K,11,0),"")</f>
        <v/>
      </c>
      <c r="C170" s="92"/>
      <c r="D170" s="92"/>
      <c r="E170" s="92"/>
      <c r="F170" s="134"/>
      <c r="G170" s="135">
        <f ca="1">IFERROR(NOW()-F170,"-")</f>
        <v>45936.366048379627</v>
      </c>
      <c r="H170" s="134"/>
      <c r="I170" s="92" t="str">
        <f>IFERROR(VLOOKUP(D170,DB!A:F,6,0),"")</f>
        <v/>
      </c>
      <c r="J170" s="92" t="str">
        <f>IFERROR(VLOOKUP(D170,DB!A:G,7,0),"")</f>
        <v/>
      </c>
      <c r="K170" s="92"/>
      <c r="L170" s="92" t="str">
        <f>IFERROR(VLOOKUP(D170,DB!A:I,9,0),"")</f>
        <v/>
      </c>
    </row>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40" ht="15"/>
    <row r="441" ht="15"/>
    <row r="442" ht="15"/>
    <row r="443" ht="15"/>
    <row r="444" ht="15"/>
    <row r="445"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9" ht="15"/>
    <row r="490" ht="15"/>
    <row r="491" ht="15"/>
    <row r="492" ht="15"/>
    <row r="493" ht="15"/>
    <row r="494" ht="15"/>
    <row r="495" ht="15"/>
    <row r="496" ht="15"/>
    <row r="497" ht="15"/>
    <row r="498" ht="15"/>
    <row r="500" ht="15"/>
    <row r="501" ht="15"/>
    <row r="502" ht="15"/>
    <row r="505" ht="15"/>
    <row r="506" ht="15"/>
    <row r="507" ht="15"/>
    <row r="508"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20" ht="15"/>
    <row r="821" ht="15"/>
    <row r="822" ht="15"/>
    <row r="823" ht="15"/>
    <row r="824" ht="15"/>
    <row r="825" ht="15"/>
    <row r="829" ht="15"/>
    <row r="830" ht="15"/>
    <row r="840" ht="15"/>
    <row r="845" ht="15"/>
    <row r="856" ht="15"/>
    <row r="857" ht="15"/>
    <row r="864" ht="15"/>
    <row r="865" ht="15"/>
    <row r="869" ht="15"/>
    <row r="870" ht="15"/>
    <row r="871" ht="15"/>
    <row r="878" ht="15"/>
    <row r="879" ht="15"/>
    <row r="880" ht="15"/>
    <row r="881" ht="15"/>
    <row r="883" ht="15"/>
    <row r="884" ht="15"/>
    <row r="885" ht="15"/>
    <row r="888" ht="15"/>
    <row r="889" ht="15"/>
    <row r="890" ht="15"/>
    <row r="891" ht="15"/>
    <row r="893" ht="15"/>
    <row r="894" ht="15"/>
    <row r="895" ht="15"/>
    <row r="896" ht="15"/>
    <row r="897" ht="15"/>
    <row r="898" ht="15"/>
    <row r="900" ht="15"/>
    <row r="901" ht="15"/>
    <row r="903" ht="15"/>
    <row r="904" ht="15"/>
    <row r="906" ht="15"/>
    <row r="907" ht="15"/>
    <row r="908" ht="15"/>
    <row r="910" ht="15"/>
    <row r="911" ht="15"/>
    <row r="912" ht="15"/>
    <row r="913" ht="15"/>
    <row r="914" ht="15"/>
    <row r="918" ht="15"/>
    <row r="919" ht="15"/>
    <row r="920" ht="15"/>
    <row r="921" ht="15"/>
    <row r="924" ht="15"/>
    <row r="925" ht="15"/>
    <row r="928" ht="15"/>
    <row r="969" ht="15"/>
    <row r="970" ht="15"/>
    <row r="973" ht="15"/>
    <row r="974" ht="15"/>
    <row r="981" ht="15"/>
    <row r="982" ht="15"/>
    <row r="985" ht="15"/>
    <row r="987" ht="15"/>
    <row r="989" ht="15"/>
    <row r="990" ht="15"/>
    <row r="991" ht="15"/>
    <row r="994" ht="15"/>
    <row r="995" ht="15"/>
    <row r="997" ht="15"/>
    <row r="1000" ht="15"/>
    <row r="1001" ht="15"/>
    <row r="1003" ht="15"/>
    <row r="1004" ht="15"/>
    <row r="1005" ht="15"/>
    <row r="1006" ht="15"/>
    <row r="1007" ht="15"/>
    <row r="1010" ht="15"/>
    <row r="1011" ht="15"/>
    <row r="1012" ht="15"/>
    <row r="1013" ht="15"/>
    <row r="1014" ht="15"/>
    <row r="1015" ht="15"/>
    <row r="1017" ht="15"/>
    <row r="1019" ht="15"/>
    <row r="1021" ht="15"/>
    <row r="1022" ht="15"/>
    <row r="1023" ht="15"/>
    <row r="1025" ht="15"/>
    <row r="1026" ht="15"/>
    <row r="1027" ht="15"/>
    <row r="1028" ht="15"/>
    <row r="1029" ht="15"/>
    <row r="1030" ht="15"/>
    <row r="1031" ht="15"/>
    <row r="1033" ht="15"/>
    <row r="1034" ht="15"/>
    <row r="1035" ht="15"/>
    <row r="1040" ht="15"/>
    <row r="1041" ht="15"/>
    <row r="1045" ht="15"/>
    <row r="1046" ht="15"/>
    <row r="1047" ht="15"/>
    <row r="1050" ht="15"/>
    <row r="1052" ht="15"/>
    <row r="1056" ht="15"/>
    <row r="1060" ht="15"/>
    <row r="1066" ht="15"/>
    <row r="1067" ht="15"/>
    <row r="1069" ht="15"/>
    <row r="1070" ht="15"/>
    <row r="1072" ht="15"/>
    <row r="1075" ht="15"/>
    <row r="1076" ht="15"/>
    <row r="1078" ht="15"/>
    <row r="1080" ht="15"/>
    <row r="1082" ht="15"/>
    <row r="1084" ht="15"/>
    <row r="1085" ht="15"/>
    <row r="1086" ht="15"/>
    <row r="1088" ht="15"/>
    <row r="1089" ht="15"/>
    <row r="1090" ht="15"/>
    <row r="1091" ht="15"/>
    <row r="1094" ht="15"/>
    <row r="1268" ht="15"/>
    <row r="1269" ht="15"/>
    <row r="1279" ht="15"/>
    <row r="1280" ht="15"/>
    <row r="1281" ht="15"/>
    <row r="1287" ht="15"/>
    <row r="1288" ht="15"/>
    <row r="1289" ht="15"/>
    <row r="1290" ht="15"/>
    <row r="1292" ht="15"/>
    <row r="1295" ht="15"/>
    <row r="1296" ht="15"/>
    <row r="1297" ht="15"/>
    <row r="1298" ht="15"/>
    <row r="1300" ht="15"/>
    <row r="1301" ht="15"/>
    <row r="1303" ht="15"/>
    <row r="1304" ht="15"/>
    <row r="1305" ht="15"/>
    <row r="1306" ht="15"/>
    <row r="1308" ht="15"/>
    <row r="1309" ht="15"/>
    <row r="1310" ht="15"/>
    <row r="1313" ht="15"/>
    <row r="1314" ht="15"/>
    <row r="1317" ht="15"/>
    <row r="1318" ht="15"/>
    <row r="1319" ht="15"/>
    <row r="1320" ht="15"/>
    <row r="1321" ht="15"/>
    <row r="1322" ht="15"/>
    <row r="1323" ht="15"/>
    <row r="1324" ht="15"/>
    <row r="1326" ht="15"/>
    <row r="1328" ht="15"/>
    <row r="1329" ht="15"/>
    <row r="1330" ht="15"/>
    <row r="1333" ht="15"/>
    <row r="1343" ht="15"/>
    <row r="1346" ht="15"/>
    <row r="1347" ht="15"/>
    <row r="1351" ht="15"/>
    <row r="1355" ht="15"/>
    <row r="1358" ht="15"/>
    <row r="1360" ht="15"/>
    <row r="1361" ht="15"/>
    <row r="1364" ht="15"/>
    <row r="1366" ht="15"/>
    <row r="1369" ht="15"/>
    <row r="1370" ht="15"/>
    <row r="1371" ht="15"/>
    <row r="1373" ht="15"/>
    <row r="1375" ht="15"/>
    <row r="1376" ht="15"/>
    <row r="1377" ht="15"/>
    <row r="1378" ht="15"/>
    <row r="1381" ht="15"/>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tabSelected="1" workbookViewId="0">
      <selection activeCell="D6" sqref="D6:D1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9.5932011574041098</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45936.366048379627</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2.485076157405274</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1.4238030092528788</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45936.366048379627</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45936.366048379627</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45936.366048379627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45936.366048379627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45936.366048379627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45936.366048379627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45936.366048379627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45936.366048379627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45936.366048379627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45936.366048379627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45936.366048379627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45936.366048379627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45936.366048379627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45936.366048379627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45936.366048379627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45936.366048379627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45936.366048379627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45936.366048379627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45936.366048379627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45936.366048379627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45936.366048379627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45936.366048379627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45936.366048379627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45936.366048379627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45936.366048379627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45936.366048379627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45936.366048379627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45936.366048379627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45936.366048379627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45936.366048379627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45936.366048379627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45936.366048379627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45936.366048379627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45936.366048379627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45936.366048379627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45936.366048379627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45936.366048379627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45936.366048379627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45936.366048379627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45936.366048379627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45936.366048379627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45936.366048379627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45936.366048379627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45936.366048379627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45936.366048379627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45936.366048379627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45936.366048379627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45936.366048379627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45936.366048379627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45936.366048379627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45936.366048379627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45936.366048379627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45936.366048379627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45936.366048379627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45936.366048379627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45936.366048379627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45936.366048379627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45936.366048379627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45936.366048379627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45936.366048379627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45936.366048379627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45936.366048379627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45936.366048379627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45936.366048379627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45936.366048379627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45936.366048379627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45936.366048379627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45936.366048379627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45936.366048379627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45936.366048379627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45936.366048379627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45936.366048379627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45936.366048379627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45936.366048379627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45936.366048379627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45936.366048379627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45936.366048379627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45936.366048379627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45936.366048379627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45936.366048379627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45936.366048379627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45936.366048379627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45936.366048379627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45936.366048379627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45936.366048379627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45936.366048379627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45936.366048379627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45936.366048379627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45936.366048379627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45936.366048379627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45936.366048379627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45936.366048379627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45936.366048379627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45936.366048379627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45936.366048379627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45936.366048379627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45936.366048379627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45936.366048379627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45936.366048379627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45936.366048379627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45936.366048379627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45936.366048379627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45936.366048379627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45936.366048379627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45936.366048379627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45936.366048379627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45936.366048379627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45936.366048379627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45936.366048379627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45936.366048379627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45936.366048379627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45936.366048379627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45936.366048379627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45936.366048379627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45936.366048379627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45936.366048379627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45936.366048379627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45936.366048379627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45936.366048379627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45936.366048379627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45936.366048379627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45936.366048379627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45936.366048379627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45936.366048379627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45936.366048379627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45936.366048379627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45936.366048379627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45936.366048379627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45936.366048379627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45936.366048379627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45936.366048379627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45936.366048379627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45936.366048379627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45936.366048379627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45936.366048379627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45936.366048379627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45936.366048379627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45936.366048379627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45936.366048379627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45936.366048379627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45936.366048379627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45936.366048379627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45936.366048379627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45936.366048379627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45936.366048379627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45936.366048379627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45936.366048379627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45936.366048379627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45936.366048379627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45936.366048379627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45936.366048379627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45936.366048379627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45936.366048379627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45936.366048379627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45936.366048379627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45936.366048379627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45936.366048379627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45936.366048379627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45936.366048379627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45936.366048379627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45936.366048379627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45936.366048379627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45936.366048379627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45936.366048379627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45936.366048379627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45936.366048379627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45936.366048379627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45936.366048379627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45936.366048379627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45936.366048379627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45936.366048379627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45936.366048379627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45936.366048379627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45936.366048379627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45936.366048379627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45936.366048379627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45936.366048379627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45936.366048379627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45936.366048379627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45936.366048379627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45936.366048379627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45936.366048379627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45936.366048379627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45936.366048379627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45936.366048379627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45936.366048379627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45936.366048379627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45936.366048379627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45936.366048379627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45936.366048379627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45936.366048379627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45936.366048379627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45936.366048379627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45936.366048379627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45936.366048379627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45936.366048379627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45936.366048379627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45936.366048379627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45936.366048379627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45936.366048379627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45936.366048379627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45936.366048379627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45936.366048379627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45936.366048379627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45936.366048379627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45936.366048379627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45936.366048379627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45936.366048379627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45936.366048379627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45936.366048379627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45936.366048379627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45936.366048379627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45936.366048379627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45936.366048379627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45936.366048379627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45936.366048379627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45936.366048379627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45936.366048379627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45936.366048379627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45936.366048379627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45936.366048379627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45936.366048379627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45936.366048379627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45936.366048379627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45936.366048379627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45936.366048379627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45936.366048379627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45936.366048379627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45936.366048379627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45936.366048379627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45936.366048379627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45936.366048379627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45936.366048379627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45936.366048379627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45936.366048379627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45936.366048379627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45936.366048379627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45936.366048379627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45936.366048379627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45936.366048379627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45936.366048379627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45936.366048379627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45936.366048379627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45936.366048379627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45936.366048379627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45936.366048379627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45936.366048379627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45936.366048379627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45936.366048379627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45936.366048379627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45936.366048379627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45936.366048379627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45936.366048379627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45936.366048379627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45936.366048379627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45936.366048379627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45936.366048379627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45936.366048379627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45936.366048379627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45936.366048379627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45936.366048379627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45936.366048379627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45936.366048379627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45936.366048379627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45936.366048379627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45936.366048379627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45936.366048379627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45936.366048379627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45936.366048379627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45936.366048379627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45936.366048379627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45936.366048379627</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2025-10-06T05:47:23Z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